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id og Erik\Documents\Høyre\Hjemmeside\redigering hjemmeside\"/>
    </mc:Choice>
  </mc:AlternateContent>
  <xr:revisionPtr revIDLastSave="0" documentId="8_{1BA9E0D2-AB8B-4F99-BD37-86569BD3B66B}" xr6:coauthVersionLast="47" xr6:coauthVersionMax="47" xr10:uidLastSave="{00000000-0000-0000-0000-000000000000}"/>
  <bookViews>
    <workbookView xWindow="1116" yWindow="1116" windowWidth="19248" windowHeight="10572" xr2:uid="{00000000-000D-0000-FFFF-FFFF00000000}"/>
  </bookViews>
  <sheets>
    <sheet name="Total" sheetId="1" r:id="rId1"/>
    <sheet name="Inntekter" sheetId="2" r:id="rId2"/>
    <sheet name="Utgifter" sheetId="3" r:id="rId3"/>
    <sheet name="Investeringer" sheetId="4" r:id="rId4"/>
  </sheets>
  <definedNames>
    <definedName name="_xlnm._FilterDatabase" localSheetId="1" hidden="1">Inntekter!$A$7:$F$32</definedName>
    <definedName name="_xlnm._FilterDatabase" localSheetId="3" hidden="1">Investeringer!$A$7:$F$57</definedName>
    <definedName name="_xlnm._FilterDatabase" localSheetId="2" hidden="1">Utgifter!$A$7:$F$32</definedName>
    <definedName name="_xlnm.Print_Area" localSheetId="1">Inntekter!$A$1:$F$32</definedName>
    <definedName name="_xlnm.Print_Area" localSheetId="3">Investeringer!$A$1:$K$27</definedName>
    <definedName name="_xlnm.Print_Area" localSheetId="0">Total!$A$1:$E$20</definedName>
    <definedName name="_xlnm.Print_Area" localSheetId="2">Utgifter!$A$1:$F$32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C16" i="1"/>
  <c r="C18" i="1"/>
  <c r="B18" i="1"/>
  <c r="B17" i="1"/>
  <c r="B16" i="1"/>
  <c r="C17" i="1"/>
  <c r="E19" i="1"/>
  <c r="D19" i="1"/>
  <c r="C19" i="1"/>
  <c r="B19" i="1"/>
  <c r="E17" i="1"/>
  <c r="B13" i="1" l="1"/>
  <c r="E16" i="1"/>
  <c r="E14" i="1" l="1"/>
  <c r="D14" i="1"/>
  <c r="C14" i="1"/>
  <c r="B14" i="1"/>
  <c r="F6" i="2"/>
  <c r="E6" i="2"/>
  <c r="D6" i="2"/>
  <c r="C6" i="2"/>
  <c r="B6" i="1" s="1"/>
  <c r="F6" i="3"/>
  <c r="E6" i="3"/>
  <c r="D6" i="3"/>
  <c r="C6" i="3"/>
  <c r="C6" i="4"/>
  <c r="A5" i="4"/>
  <c r="A5" i="3"/>
  <c r="A5" i="2"/>
  <c r="F4" i="2" l="1"/>
  <c r="E4" i="2"/>
  <c r="D4" i="2"/>
  <c r="C4" i="2"/>
  <c r="C1" i="2"/>
  <c r="C1" i="3" l="1"/>
  <c r="C1" i="4" s="1"/>
  <c r="C4" i="3"/>
  <c r="C4" i="4" s="1"/>
  <c r="H4" i="4" s="1"/>
  <c r="D4" i="3"/>
  <c r="D4" i="4" s="1"/>
  <c r="I4" i="4" s="1"/>
  <c r="E4" i="3"/>
  <c r="E4" i="4" s="1"/>
  <c r="J4" i="4" s="1"/>
  <c r="F4" i="3"/>
  <c r="F4" i="4" s="1"/>
  <c r="K4" i="4" s="1"/>
  <c r="B7" i="1"/>
  <c r="E6" i="1" l="1"/>
  <c r="E7" i="1"/>
  <c r="D6" i="1"/>
  <c r="D7" i="1"/>
  <c r="C6" i="1"/>
  <c r="C7" i="1"/>
  <c r="D6" i="4"/>
  <c r="C8" i="1" s="1"/>
  <c r="B8" i="1"/>
  <c r="B9" i="1" s="1"/>
  <c r="F6" i="4"/>
  <c r="E8" i="1" s="1"/>
  <c r="E6" i="4"/>
  <c r="D8" i="1" s="1"/>
  <c r="K6" i="4"/>
  <c r="J6" i="4"/>
  <c r="I6" i="4"/>
  <c r="H6" i="4"/>
  <c r="E9" i="1" l="1"/>
  <c r="B15" i="1"/>
  <c r="C9" i="1"/>
  <c r="D9" i="1"/>
  <c r="F5" i="4"/>
  <c r="F5" i="3"/>
  <c r="F5" i="2"/>
  <c r="C5" i="2"/>
  <c r="C5" i="3"/>
  <c r="C5" i="4"/>
  <c r="D5" i="2"/>
  <c r="D5" i="3"/>
  <c r="D5" i="4"/>
  <c r="E5" i="2"/>
  <c r="E5" i="3"/>
  <c r="E5" i="4"/>
  <c r="C15" i="1" l="1"/>
  <c r="D15" i="1"/>
  <c r="E15" i="1"/>
</calcChain>
</file>

<file path=xl/sharedStrings.xml><?xml version="1.0" encoding="utf-8"?>
<sst xmlns="http://schemas.openxmlformats.org/spreadsheetml/2006/main" count="172" uniqueCount="155">
  <si>
    <t>Elverum kommune</t>
  </si>
  <si>
    <t>År</t>
  </si>
  <si>
    <t>Driftsbudsjett</t>
  </si>
  <si>
    <t>Bruksanvisning:</t>
  </si>
  <si>
    <t>Ved endring av tall eller innlegging av nye tiltak må følgende fortegnsbruk benyttes:</t>
  </si>
  <si>
    <t>Inntekter:</t>
  </si>
  <si>
    <t>Nr</t>
  </si>
  <si>
    <t>Tiltaktsbeskrivelse</t>
  </si>
  <si>
    <t>I 1</t>
  </si>
  <si>
    <t>I 2</t>
  </si>
  <si>
    <t>I 3</t>
  </si>
  <si>
    <t>I 4</t>
  </si>
  <si>
    <t>I 5</t>
  </si>
  <si>
    <t>I 6</t>
  </si>
  <si>
    <t>I 7</t>
  </si>
  <si>
    <t>I 8</t>
  </si>
  <si>
    <t>I 9</t>
  </si>
  <si>
    <t>I 10</t>
  </si>
  <si>
    <t>I 11</t>
  </si>
  <si>
    <t>I 12</t>
  </si>
  <si>
    <t>I 13</t>
  </si>
  <si>
    <t>I 14</t>
  </si>
  <si>
    <t>I 15</t>
  </si>
  <si>
    <t>I 16</t>
  </si>
  <si>
    <t>I 17</t>
  </si>
  <si>
    <t>I 18</t>
  </si>
  <si>
    <t>I 19</t>
  </si>
  <si>
    <t>I 20</t>
  </si>
  <si>
    <t>I 21</t>
  </si>
  <si>
    <t>I 22</t>
  </si>
  <si>
    <t>I 23</t>
  </si>
  <si>
    <t>I 24</t>
  </si>
  <si>
    <t>I 25</t>
  </si>
  <si>
    <t>Driftsutgifter og driftskonsekvenser av investeringstiltak:</t>
  </si>
  <si>
    <t>U 1</t>
  </si>
  <si>
    <t>U 2</t>
  </si>
  <si>
    <t>U 3</t>
  </si>
  <si>
    <t>U 4</t>
  </si>
  <si>
    <t>U 5</t>
  </si>
  <si>
    <t>U 6</t>
  </si>
  <si>
    <t>U 7</t>
  </si>
  <si>
    <t>U 8</t>
  </si>
  <si>
    <t>U 9</t>
  </si>
  <si>
    <t>U 10</t>
  </si>
  <si>
    <t>U 11</t>
  </si>
  <si>
    <t>U 12</t>
  </si>
  <si>
    <t>U 13</t>
  </si>
  <si>
    <t>U 14</t>
  </si>
  <si>
    <t>U 15</t>
  </si>
  <si>
    <t>U 16</t>
  </si>
  <si>
    <t>U 17</t>
  </si>
  <si>
    <t>U 18</t>
  </si>
  <si>
    <t>U 19</t>
  </si>
  <si>
    <t>U 20</t>
  </si>
  <si>
    <t>U 21</t>
  </si>
  <si>
    <t>U 22</t>
  </si>
  <si>
    <t>U 23</t>
  </si>
  <si>
    <t>U 24</t>
  </si>
  <si>
    <t>U 25</t>
  </si>
  <si>
    <t>Inv 1</t>
  </si>
  <si>
    <t>Inv 2</t>
  </si>
  <si>
    <t>Inv 3</t>
  </si>
  <si>
    <t>Inv 4</t>
  </si>
  <si>
    <t>Inv 5</t>
  </si>
  <si>
    <t>Inv 6</t>
  </si>
  <si>
    <t>Inv 7</t>
  </si>
  <si>
    <t>Inv 8</t>
  </si>
  <si>
    <t>Inv 9</t>
  </si>
  <si>
    <t>Inv 10</t>
  </si>
  <si>
    <t>Inv 11</t>
  </si>
  <si>
    <t>Inv 12</t>
  </si>
  <si>
    <t>Inv 13</t>
  </si>
  <si>
    <t>Inv 14</t>
  </si>
  <si>
    <t>Inv 15</t>
  </si>
  <si>
    <t>Inv 16</t>
  </si>
  <si>
    <t>Inv 17</t>
  </si>
  <si>
    <t>Inv 18</t>
  </si>
  <si>
    <t>Inv 19</t>
  </si>
  <si>
    <t>Inv 20</t>
  </si>
  <si>
    <t>Økt inntekt registreres med negativt tall</t>
  </si>
  <si>
    <t>Redusert inntekt registreres med positivt tall</t>
  </si>
  <si>
    <t>Økt driftsutgift registreres med positivt tall</t>
  </si>
  <si>
    <t>Redusert driftsutgift registreres med negativt tall</t>
  </si>
  <si>
    <t>Behov for bistand:  Kontakt David Sande tlf 412 08 475 også utenom kontortid</t>
  </si>
  <si>
    <t>Beløp i hele tusen kroner</t>
  </si>
  <si>
    <r>
      <t xml:space="preserve">Endringsforslag - </t>
    </r>
    <r>
      <rPr>
        <b/>
        <sz val="10"/>
        <rFont val="Calibri"/>
        <family val="2"/>
        <scheme val="minor"/>
      </rPr>
      <t>utgifter</t>
    </r>
  </si>
  <si>
    <r>
      <t xml:space="preserve">Endringsforslag - </t>
    </r>
    <r>
      <rPr>
        <b/>
        <sz val="10"/>
        <rFont val="Calibri"/>
        <family val="2"/>
        <scheme val="minor"/>
      </rPr>
      <t>inntekter</t>
    </r>
  </si>
  <si>
    <r>
      <t xml:space="preserve">Endringsforslag - </t>
    </r>
    <r>
      <rPr>
        <b/>
        <sz val="10"/>
        <rFont val="Calibri"/>
        <family val="2"/>
        <scheme val="minor"/>
      </rPr>
      <t>investeringer</t>
    </r>
  </si>
  <si>
    <t>Beløp i hele tusen</t>
  </si>
  <si>
    <t>OBS! Ingen automatisk beregning finanskostnader. Ta kontakt med administrasjonen for beregninger</t>
  </si>
  <si>
    <t>Ta kontakt med administrasjon for beregning av kapitalutgifter og driftskonsekvenser ved endringer i investeringstiltak.</t>
  </si>
  <si>
    <t>Sum endringsforslag som påvirker kommunens utgifter</t>
  </si>
  <si>
    <t>Sum endringsforslag som påvirker kommunens inntekter</t>
  </si>
  <si>
    <t>Netto driftsresultat, etter endringsforlag</t>
  </si>
  <si>
    <r>
      <t xml:space="preserve">Endringsforslag på </t>
    </r>
    <r>
      <rPr>
        <b/>
        <sz val="10"/>
        <rFont val="Calibri"/>
        <family val="2"/>
        <scheme val="minor"/>
      </rPr>
      <t xml:space="preserve">investeringer </t>
    </r>
    <r>
      <rPr>
        <sz val="10"/>
        <rFont val="Calibri"/>
        <family val="2"/>
        <scheme val="minor"/>
      </rPr>
      <t>(driftskonsekvenser)</t>
    </r>
  </si>
  <si>
    <t>NB: fyll inn navn på parti/partier som står bak endringsforslaget i celle A2.</t>
  </si>
  <si>
    <t xml:space="preserve">                Økt inntekt registreres med negativt tall (-)</t>
  </si>
  <si>
    <t xml:space="preserve">                Redusert inntekt registreres med positivt tall (+)</t>
  </si>
  <si>
    <t xml:space="preserve">               Økt driftsutgift registreres med positivt tall (+)</t>
  </si>
  <si>
    <t xml:space="preserve">               Redusert driftsutgift registreres med negativt tall (-)</t>
  </si>
  <si>
    <t>Investeringsbudsjett</t>
  </si>
  <si>
    <t>Må fylles ut for å gjennkjenne tiltaket.</t>
  </si>
  <si>
    <t xml:space="preserve"> </t>
  </si>
  <si>
    <t>Regnearket benytter regnskapsprinsippet, dvs utgifter vises som positive tall og inntekter som negative.</t>
  </si>
  <si>
    <t>Økonomiplan 2024 - 2027</t>
  </si>
  <si>
    <r>
      <t xml:space="preserve">Netto driftsresultat, </t>
    </r>
    <r>
      <rPr>
        <sz val="10"/>
        <rFont val="Calibri"/>
        <family val="2"/>
        <scheme val="minor"/>
      </rPr>
      <t xml:space="preserve">Kommunedirektørens forslag (side 43) </t>
    </r>
  </si>
  <si>
    <t>Disponering eller dekning av endringsforslag:</t>
  </si>
  <si>
    <t>Sum disponering eller dekning av endringsforslag</t>
  </si>
  <si>
    <t>Avsetning til disposjonsfond (+)</t>
  </si>
  <si>
    <t>Bruk av disposjonsfond (-)</t>
  </si>
  <si>
    <t>Overføring til investering (+)</t>
  </si>
  <si>
    <t>kommer frem i tabellen over.</t>
  </si>
  <si>
    <t xml:space="preserve">Sum endringsforslag må disponeres enten til overføringer til investeringer eller avsetning til disposisjonsfond, alternativt dekkes </t>
  </si>
  <si>
    <t>Kontrollsum - skal være null!</t>
  </si>
  <si>
    <t>Sum endringsforslag som påvirker netto driftsresultat</t>
  </si>
  <si>
    <t>Avsetning til disposjonsfond, etter endringsforslag</t>
  </si>
  <si>
    <t>Bruk av disposjonsfond, etter endringsforslag</t>
  </si>
  <si>
    <t>Overføring til investering, etter endringsforslag</t>
  </si>
  <si>
    <r>
      <t xml:space="preserve">Endringsforslag på </t>
    </r>
    <r>
      <rPr>
        <b/>
        <sz val="10"/>
        <rFont val="Calibri"/>
        <family val="2"/>
        <scheme val="minor"/>
      </rPr>
      <t>inntekter</t>
    </r>
    <r>
      <rPr>
        <sz val="10"/>
        <rFont val="Calibri"/>
        <family val="2"/>
        <scheme val="minor"/>
      </rPr>
      <t xml:space="preserve"> - hente fra fanen "inntekter"</t>
    </r>
  </si>
  <si>
    <r>
      <t xml:space="preserve">Endringsforslag på </t>
    </r>
    <r>
      <rPr>
        <b/>
        <sz val="10"/>
        <rFont val="Calibri"/>
        <family val="2"/>
        <scheme val="minor"/>
      </rPr>
      <t>utgifter</t>
    </r>
    <r>
      <rPr>
        <sz val="10"/>
        <rFont val="Calibri"/>
        <family val="2"/>
        <scheme val="minor"/>
      </rPr>
      <t xml:space="preserve"> - hente fra fanen "utgifter"</t>
    </r>
  </si>
  <si>
    <t>Her må det fylle inn beløp dersom investeringer skal finansieres med overføringer fra drift.</t>
  </si>
  <si>
    <t>Her må det fylle inn beløp dersom det skal brukes av fond for å komme i null.</t>
  </si>
  <si>
    <t>Her må det fylle inn beløp dersom det skal avsettes midler til fond for å komme i null.</t>
  </si>
  <si>
    <r>
      <t xml:space="preserve">Endringsforslag legges inn i </t>
    </r>
    <r>
      <rPr>
        <b/>
        <sz val="10"/>
        <rFont val="Calibri"/>
        <family val="2"/>
        <scheme val="minor"/>
      </rPr>
      <t xml:space="preserve">egne arkfaner </t>
    </r>
    <r>
      <rPr>
        <sz val="10"/>
        <rFont val="Calibri"/>
        <family val="2"/>
        <scheme val="minor"/>
      </rPr>
      <t>for "</t>
    </r>
    <r>
      <rPr>
        <b/>
        <sz val="10"/>
        <rFont val="Calibri"/>
        <family val="2"/>
        <scheme val="minor"/>
      </rPr>
      <t>Inntekter</t>
    </r>
    <r>
      <rPr>
        <sz val="10"/>
        <rFont val="Calibri"/>
        <family val="2"/>
        <scheme val="minor"/>
      </rPr>
      <t>", "</t>
    </r>
    <r>
      <rPr>
        <b/>
        <sz val="10"/>
        <rFont val="Calibri"/>
        <family val="2"/>
        <scheme val="minor"/>
      </rPr>
      <t>Utgifter</t>
    </r>
    <r>
      <rPr>
        <sz val="10"/>
        <rFont val="Calibri"/>
        <family val="2"/>
        <scheme val="minor"/>
      </rPr>
      <t>" og "</t>
    </r>
    <r>
      <rPr>
        <b/>
        <sz val="10"/>
        <rFont val="Calibri"/>
        <family val="2"/>
        <scheme val="minor"/>
      </rPr>
      <t>Investeringer</t>
    </r>
    <r>
      <rPr>
        <sz val="10"/>
        <rFont val="Calibri"/>
        <family val="2"/>
        <scheme val="minor"/>
      </rPr>
      <t>". Sum av endringsforslag pr arkfane</t>
    </r>
  </si>
  <si>
    <t>inn med bruk av disposisjonsfond. Beløpene må legges inn i cellene med grønn bakgrunnfarge.</t>
  </si>
  <si>
    <t>Endringsforslag som reduserer inntekter eller øker utgifter må dekkes inn alternative tiltak eller med bruk av disposisjonsfond.</t>
  </si>
  <si>
    <t xml:space="preserve">Endringsforslag som øker inntekter eller reduserer utgifter kan finansiere andre tiltak eller disponeres disposisjonsfond eller </t>
  </si>
  <si>
    <t>overføring til investering.</t>
  </si>
  <si>
    <t xml:space="preserve">Eiendomsskatt næring - økes ikke </t>
  </si>
  <si>
    <t>Eiendomsskatt bolig og fritid - økes ikke</t>
  </si>
  <si>
    <t>Avgiftsparkering i sentrum - inneføres ikke</t>
  </si>
  <si>
    <t>Økt utbytte Elverum Energi</t>
  </si>
  <si>
    <t>Økt utbytte kommuneskogen</t>
  </si>
  <si>
    <t>Tilskudd idrettsrådet beholdes på dagens nivå</t>
  </si>
  <si>
    <t xml:space="preserve">Tilskudd til Møteplassen KPI justeres </t>
  </si>
  <si>
    <t>Tilskudd til Musikkrådet beholdes på dagens nivå</t>
  </si>
  <si>
    <t xml:space="preserve">Drift av kommuneskogen outsources </t>
  </si>
  <si>
    <t>Personal - bemanningsreduksjon 50% stilling (nr.6)</t>
  </si>
  <si>
    <t>Økonomistaben - bemanningsreduksjon 100% (nr. 7)</t>
  </si>
  <si>
    <t>Konkurranseutsetting sektor teknikk og miljø</t>
  </si>
  <si>
    <t>Utrede konkurranseutsetting sektor teknikk og miljø</t>
  </si>
  <si>
    <t xml:space="preserve">Rehabilitering Hanstad skole </t>
  </si>
  <si>
    <t>Salg av Sørskogbygda skole</t>
  </si>
  <si>
    <t xml:space="preserve">Salg av Solkroken barnehage </t>
  </si>
  <si>
    <t>Kutte investering avgiftsparkering</t>
  </si>
  <si>
    <t>Kutte kjøp av ny traktor</t>
  </si>
  <si>
    <t>Støtte til Bajas</t>
  </si>
  <si>
    <t xml:space="preserve">Skole - kutter ikke i undersvisningsmateriell </t>
  </si>
  <si>
    <t xml:space="preserve">Salg kirkeby skole </t>
  </si>
  <si>
    <t>Kutte investering av tyngre kjøretøy</t>
  </si>
  <si>
    <t>Kutter ikke i rehabiliterende innsatsteam HMO</t>
  </si>
  <si>
    <t>Bemanningsreduksjon tjenestekontoret HMO</t>
  </si>
  <si>
    <t>Endringsforslag fra: Høyre i formannskapsmøtet 22.11.23</t>
  </si>
  <si>
    <t>Dette tiltaket fremkommer som bruk av disposisjonsfond (omdisponering av midler).</t>
  </si>
  <si>
    <t>Rådhusplass oppgraderes ikke - frigjør 6,5 mill fra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</si>
</sst>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7DC8BF"/>
      </right>
      <top/>
      <bottom/>
      <diagonal/>
    </border>
    <border>
      <left style="thin">
        <color rgb="FF7DC8BF"/>
      </left>
      <right style="thin">
        <color rgb="FF7DC8BF"/>
      </right>
      <top/>
      <bottom/>
      <diagonal/>
    </border>
    <border>
      <left style="thin">
        <color rgb="FF7DC8BF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4" borderId="4" xfId="0" applyFont="1" applyFill="1" applyBorder="1"/>
    <xf numFmtId="0" fontId="3" fillId="2" borderId="4" xfId="0" applyFont="1" applyFill="1" applyBorder="1"/>
    <xf numFmtId="1" fontId="3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3" fontId="2" fillId="2" borderId="4" xfId="0" applyNumberFormat="1" applyFont="1" applyFill="1" applyBorder="1"/>
    <xf numFmtId="3" fontId="3" fillId="3" borderId="4" xfId="0" applyNumberFormat="1" applyFont="1" applyFill="1" applyBorder="1"/>
    <xf numFmtId="0" fontId="2" fillId="2" borderId="4" xfId="0" applyFont="1" applyFill="1" applyBorder="1"/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3" fontId="2" fillId="3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/>
    <xf numFmtId="0" fontId="3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3" fontId="3" fillId="4" borderId="4" xfId="0" applyNumberFormat="1" applyFont="1" applyFill="1" applyBorder="1"/>
    <xf numFmtId="0" fontId="7" fillId="2" borderId="0" xfId="0" applyFont="1" applyFill="1" applyAlignment="1">
      <alignment horizontal="left"/>
    </xf>
    <xf numFmtId="0" fontId="2" fillId="4" borderId="9" xfId="0" applyFont="1" applyFill="1" applyBorder="1"/>
    <xf numFmtId="0" fontId="3" fillId="4" borderId="0" xfId="0" applyFont="1" applyFill="1"/>
    <xf numFmtId="0" fontId="2" fillId="4" borderId="0" xfId="0" applyFont="1" applyFill="1"/>
    <xf numFmtId="0" fontId="2" fillId="4" borderId="10" xfId="0" applyFont="1" applyFill="1" applyBorder="1"/>
    <xf numFmtId="0" fontId="6" fillId="2" borderId="0" xfId="0" applyFont="1" applyFill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5" xfId="0" applyFont="1" applyFill="1" applyBorder="1"/>
    <xf numFmtId="0" fontId="3" fillId="4" borderId="12" xfId="0" applyFont="1" applyFill="1" applyBorder="1"/>
    <xf numFmtId="0" fontId="8" fillId="2" borderId="4" xfId="0" applyFont="1" applyFill="1" applyBorder="1" applyAlignment="1">
      <alignment wrapText="1"/>
    </xf>
    <xf numFmtId="0" fontId="3" fillId="3" borderId="4" xfId="0" applyFont="1" applyFill="1" applyBorder="1"/>
    <xf numFmtId="0" fontId="2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3" fontId="2" fillId="4" borderId="4" xfId="0" applyNumberFormat="1" applyFont="1" applyFill="1" applyBorder="1"/>
    <xf numFmtId="3" fontId="2" fillId="5" borderId="4" xfId="0" applyNumberFormat="1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3" fontId="2" fillId="0" borderId="4" xfId="0" applyNumberFormat="1" applyFont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vertical="top"/>
      <protection locked="0"/>
    </xf>
    <xf numFmtId="3" fontId="2" fillId="3" borderId="4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3" fontId="2" fillId="2" borderId="4" xfId="0" applyNumberFormat="1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1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3" fillId="4" borderId="7" xfId="0" applyFont="1" applyFill="1" applyBorder="1"/>
    <xf numFmtId="0" fontId="3" fillId="4" borderId="6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4" xfId="0" applyFont="1" applyFill="1" applyBorder="1"/>
    <xf numFmtId="0" fontId="3" fillId="3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9F9F9"/>
      <color rgb="FF7DC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="120" zoomScaleNormal="120" workbookViewId="0">
      <selection activeCell="A2" sqref="A2"/>
    </sheetView>
  </sheetViews>
  <sheetFormatPr baseColWidth="10" defaultColWidth="11.44140625" defaultRowHeight="13.8" x14ac:dyDescent="0.3"/>
  <cols>
    <col min="1" max="1" width="60.5546875" style="3" customWidth="1"/>
    <col min="2" max="2" width="10.44140625" style="3" customWidth="1"/>
    <col min="3" max="3" width="10.33203125" style="3" customWidth="1"/>
    <col min="4" max="4" width="9.88671875" style="3" customWidth="1"/>
    <col min="5" max="5" width="9.5546875" style="3" customWidth="1"/>
    <col min="6" max="8" width="11.44140625" style="3"/>
    <col min="9" max="9" width="11" style="3" bestFit="1" customWidth="1"/>
    <col min="10" max="10" width="15.44140625" style="3" bestFit="1" customWidth="1"/>
    <col min="11" max="11" width="14.88671875" style="3" bestFit="1" customWidth="1"/>
    <col min="12" max="12" width="13.88671875" style="3" bestFit="1" customWidth="1"/>
    <col min="13" max="14" width="14.88671875" style="3" bestFit="1" customWidth="1"/>
    <col min="15" max="15" width="16.44140625" style="3" bestFit="1" customWidth="1"/>
    <col min="16" max="16" width="17.6640625" style="3" customWidth="1"/>
    <col min="17" max="16384" width="11.44140625" style="3"/>
  </cols>
  <sheetData>
    <row r="1" spans="1:10" s="6" customFormat="1" ht="21" x14ac:dyDescent="0.4">
      <c r="A1" s="13" t="s">
        <v>0</v>
      </c>
      <c r="B1" s="68" t="s">
        <v>104</v>
      </c>
      <c r="C1" s="68"/>
      <c r="D1" s="68"/>
      <c r="E1" s="68"/>
    </row>
    <row r="2" spans="1:10" ht="18.75" customHeight="1" x14ac:dyDescent="0.3">
      <c r="A2" s="56" t="s">
        <v>152</v>
      </c>
      <c r="B2" s="71"/>
      <c r="C2" s="72"/>
      <c r="D2" s="72"/>
      <c r="E2" s="72"/>
      <c r="F2" s="38" t="s">
        <v>95</v>
      </c>
    </row>
    <row r="3" spans="1:10" x14ac:dyDescent="0.3">
      <c r="A3" s="34" t="s">
        <v>88</v>
      </c>
      <c r="B3" s="69" t="s">
        <v>2</v>
      </c>
      <c r="C3" s="70"/>
      <c r="D3" s="70"/>
      <c r="E3" s="70"/>
    </row>
    <row r="4" spans="1:10" x14ac:dyDescent="0.3">
      <c r="A4" s="14" t="s">
        <v>1</v>
      </c>
      <c r="B4" s="15">
        <v>2024</v>
      </c>
      <c r="C4" s="15">
        <v>2025</v>
      </c>
      <c r="D4" s="15">
        <v>2026</v>
      </c>
      <c r="E4" s="15">
        <v>2027</v>
      </c>
    </row>
    <row r="5" spans="1:10" x14ac:dyDescent="0.3">
      <c r="A5" s="33" t="s">
        <v>105</v>
      </c>
      <c r="B5" s="37">
        <v>14683</v>
      </c>
      <c r="C5" s="37">
        <v>238</v>
      </c>
      <c r="D5" s="37">
        <v>-17535</v>
      </c>
      <c r="E5" s="37">
        <v>-19353</v>
      </c>
      <c r="G5" s="7"/>
      <c r="H5" s="7"/>
      <c r="I5" s="7"/>
      <c r="J5" s="7"/>
    </row>
    <row r="6" spans="1:10" x14ac:dyDescent="0.3">
      <c r="A6" s="17" t="s">
        <v>118</v>
      </c>
      <c r="B6" s="18">
        <f>Inntekter!C6</f>
        <v>7450</v>
      </c>
      <c r="C6" s="18">
        <f>Inntekter!D6</f>
        <v>2350</v>
      </c>
      <c r="D6" s="18">
        <f>Inntekter!E6</f>
        <v>2350</v>
      </c>
      <c r="E6" s="18">
        <f>Inntekter!F6</f>
        <v>2350</v>
      </c>
      <c r="G6" s="7"/>
      <c r="H6" s="7"/>
      <c r="I6" s="7"/>
      <c r="J6" s="7"/>
    </row>
    <row r="7" spans="1:10" x14ac:dyDescent="0.3">
      <c r="A7" s="17" t="s">
        <v>119</v>
      </c>
      <c r="B7" s="18">
        <f>Utgifter!C6</f>
        <v>25</v>
      </c>
      <c r="C7" s="18">
        <f>Utgifter!D6</f>
        <v>-3675</v>
      </c>
      <c r="D7" s="18">
        <f>Utgifter!E6</f>
        <v>-3675</v>
      </c>
      <c r="E7" s="18">
        <f>Utgifter!F6</f>
        <v>-3675</v>
      </c>
    </row>
    <row r="8" spans="1:10" x14ac:dyDescent="0.3">
      <c r="A8" s="17" t="s">
        <v>94</v>
      </c>
      <c r="B8" s="18">
        <f>Investeringer!C6</f>
        <v>0</v>
      </c>
      <c r="C8" s="18">
        <f>Investeringer!D6</f>
        <v>-680</v>
      </c>
      <c r="D8" s="18">
        <f>Investeringer!E6</f>
        <v>-1430</v>
      </c>
      <c r="E8" s="18">
        <f>Investeringer!F6</f>
        <v>-1590</v>
      </c>
    </row>
    <row r="9" spans="1:10" x14ac:dyDescent="0.3">
      <c r="A9" s="33" t="s">
        <v>114</v>
      </c>
      <c r="B9" s="37">
        <f>SUM(B6:B8)</f>
        <v>7475</v>
      </c>
      <c r="C9" s="37">
        <f t="shared" ref="C9:E9" si="0">SUM(C6:C8)</f>
        <v>-2005</v>
      </c>
      <c r="D9" s="37">
        <f t="shared" si="0"/>
        <v>-2755</v>
      </c>
      <c r="E9" s="37">
        <f t="shared" si="0"/>
        <v>-2915</v>
      </c>
    </row>
    <row r="10" spans="1:10" x14ac:dyDescent="0.3">
      <c r="A10" s="49" t="s">
        <v>106</v>
      </c>
      <c r="B10" s="18"/>
      <c r="C10" s="18"/>
      <c r="D10" s="18"/>
      <c r="E10" s="18"/>
    </row>
    <row r="11" spans="1:10" x14ac:dyDescent="0.3">
      <c r="A11" s="17" t="s">
        <v>110</v>
      </c>
      <c r="B11" s="55"/>
      <c r="C11" s="55"/>
      <c r="D11" s="55"/>
      <c r="E11" s="55"/>
      <c r="F11" s="3" t="s">
        <v>120</v>
      </c>
    </row>
    <row r="12" spans="1:10" ht="12.75" customHeight="1" x14ac:dyDescent="0.3">
      <c r="A12" s="17" t="s">
        <v>108</v>
      </c>
      <c r="B12" s="55"/>
      <c r="C12" s="55">
        <v>2005</v>
      </c>
      <c r="D12" s="55">
        <v>2755</v>
      </c>
      <c r="E12" s="55">
        <v>2915</v>
      </c>
      <c r="F12" s="3" t="s">
        <v>122</v>
      </c>
    </row>
    <row r="13" spans="1:10" x14ac:dyDescent="0.3">
      <c r="A13" s="17" t="s">
        <v>109</v>
      </c>
      <c r="B13" s="55">
        <f>-975-6500</f>
        <v>-7475</v>
      </c>
      <c r="C13" s="55"/>
      <c r="D13" s="55"/>
      <c r="E13" s="55"/>
      <c r="F13" s="3" t="s">
        <v>121</v>
      </c>
    </row>
    <row r="14" spans="1:10" x14ac:dyDescent="0.3">
      <c r="A14" s="33" t="s">
        <v>107</v>
      </c>
      <c r="B14" s="37">
        <f>SUM(B11:B13)</f>
        <v>-7475</v>
      </c>
      <c r="C14" s="37">
        <f t="shared" ref="C14:E14" si="1">SUM(C11:C13)</f>
        <v>2005</v>
      </c>
      <c r="D14" s="37">
        <f t="shared" si="1"/>
        <v>2755</v>
      </c>
      <c r="E14" s="37">
        <f t="shared" si="1"/>
        <v>2915</v>
      </c>
    </row>
    <row r="15" spans="1:10" x14ac:dyDescent="0.3">
      <c r="A15" s="33" t="s">
        <v>93</v>
      </c>
      <c r="B15" s="37">
        <f>B5+B9</f>
        <v>22158</v>
      </c>
      <c r="C15" s="37">
        <f t="shared" ref="C15:E15" si="2">C5+C9</f>
        <v>-1767</v>
      </c>
      <c r="D15" s="37">
        <f t="shared" si="2"/>
        <v>-20290</v>
      </c>
      <c r="E15" s="37">
        <f t="shared" si="2"/>
        <v>-22268</v>
      </c>
    </row>
    <row r="16" spans="1:10" x14ac:dyDescent="0.3">
      <c r="A16" s="17" t="s">
        <v>117</v>
      </c>
      <c r="B16" s="18">
        <f>0+B11</f>
        <v>0</v>
      </c>
      <c r="C16" s="18">
        <f>4973+C11</f>
        <v>4973</v>
      </c>
      <c r="D16" s="18">
        <f>4973+D11</f>
        <v>4973</v>
      </c>
      <c r="E16" s="18">
        <f t="shared" ref="E16" si="3">4973+E11</f>
        <v>4973</v>
      </c>
    </row>
    <row r="17" spans="1:5" x14ac:dyDescent="0.3">
      <c r="A17" s="17" t="s">
        <v>115</v>
      </c>
      <c r="B17" s="18">
        <f>0+B12</f>
        <v>0</v>
      </c>
      <c r="C17" s="18">
        <f>0+C12</f>
        <v>2005</v>
      </c>
      <c r="D17" s="18">
        <f>12735+D12</f>
        <v>15490</v>
      </c>
      <c r="E17" s="18">
        <f>14553+E12</f>
        <v>17468</v>
      </c>
    </row>
    <row r="18" spans="1:5" x14ac:dyDescent="0.3">
      <c r="A18" s="17" t="s">
        <v>116</v>
      </c>
      <c r="B18" s="18">
        <f>-12990+B13</f>
        <v>-20465</v>
      </c>
      <c r="C18" s="18">
        <f>-4858+C13</f>
        <v>-4858</v>
      </c>
      <c r="D18" s="18"/>
      <c r="E18" s="18"/>
    </row>
    <row r="19" spans="1:5" x14ac:dyDescent="0.3">
      <c r="A19" s="53" t="s">
        <v>113</v>
      </c>
      <c r="B19" s="54">
        <f>B9+B14</f>
        <v>0</v>
      </c>
      <c r="C19" s="54">
        <f>C9+C14</f>
        <v>0</v>
      </c>
      <c r="D19" s="54">
        <f>D9+D14</f>
        <v>0</v>
      </c>
      <c r="E19" s="54">
        <f>E9+E14</f>
        <v>0</v>
      </c>
    </row>
    <row r="20" spans="1:5" x14ac:dyDescent="0.3">
      <c r="A20" s="31"/>
      <c r="B20" s="32"/>
      <c r="C20" s="32"/>
      <c r="D20" s="32"/>
      <c r="E20" s="32"/>
    </row>
    <row r="21" spans="1:5" x14ac:dyDescent="0.3">
      <c r="A21" s="31"/>
      <c r="B21" s="32"/>
      <c r="C21" s="32"/>
      <c r="D21" s="32"/>
      <c r="E21" s="32"/>
    </row>
    <row r="22" spans="1:5" x14ac:dyDescent="0.3">
      <c r="A22" s="8"/>
      <c r="B22" s="9"/>
      <c r="C22" s="9"/>
      <c r="D22" s="9"/>
      <c r="E22" s="9"/>
    </row>
    <row r="23" spans="1:5" x14ac:dyDescent="0.3">
      <c r="A23" s="73" t="s">
        <v>3</v>
      </c>
      <c r="B23" s="74"/>
      <c r="C23" s="74"/>
      <c r="D23" s="75"/>
      <c r="E23" s="76"/>
    </row>
    <row r="24" spans="1:5" x14ac:dyDescent="0.3">
      <c r="A24" s="39" t="s">
        <v>123</v>
      </c>
      <c r="B24" s="40"/>
      <c r="C24" s="40"/>
      <c r="D24" s="41"/>
      <c r="E24" s="42"/>
    </row>
    <row r="25" spans="1:5" x14ac:dyDescent="0.3">
      <c r="A25" s="39" t="s">
        <v>111</v>
      </c>
      <c r="B25" s="40"/>
      <c r="C25" s="40"/>
      <c r="D25" s="41"/>
      <c r="E25" s="42"/>
    </row>
    <row r="26" spans="1:5" x14ac:dyDescent="0.3">
      <c r="A26" s="39"/>
      <c r="B26" s="40"/>
      <c r="C26" s="40"/>
      <c r="D26" s="41"/>
      <c r="E26" s="42"/>
    </row>
    <row r="27" spans="1:5" x14ac:dyDescent="0.3">
      <c r="A27" s="39" t="s">
        <v>112</v>
      </c>
      <c r="B27" s="40"/>
      <c r="C27" s="40"/>
      <c r="D27" s="41"/>
      <c r="E27" s="42"/>
    </row>
    <row r="28" spans="1:5" x14ac:dyDescent="0.3">
      <c r="A28" s="39" t="s">
        <v>124</v>
      </c>
      <c r="B28" s="40"/>
      <c r="C28" s="40"/>
      <c r="D28" s="41"/>
      <c r="E28" s="42"/>
    </row>
    <row r="29" spans="1:5" x14ac:dyDescent="0.3">
      <c r="A29" s="39"/>
      <c r="B29" s="40"/>
      <c r="C29" s="40"/>
      <c r="D29" s="41"/>
      <c r="E29" s="42"/>
    </row>
    <row r="30" spans="1:5" x14ac:dyDescent="0.3">
      <c r="A30" s="39" t="s">
        <v>125</v>
      </c>
      <c r="B30" s="40"/>
      <c r="C30" s="40"/>
      <c r="D30" s="41"/>
      <c r="E30" s="42"/>
    </row>
    <row r="31" spans="1:5" x14ac:dyDescent="0.3">
      <c r="A31" s="39" t="s">
        <v>126</v>
      </c>
      <c r="B31" s="40"/>
      <c r="C31" s="40"/>
      <c r="D31" s="41"/>
      <c r="E31" s="42"/>
    </row>
    <row r="32" spans="1:5" x14ac:dyDescent="0.3">
      <c r="A32" s="39" t="s">
        <v>127</v>
      </c>
      <c r="B32" s="40"/>
      <c r="C32" s="40"/>
      <c r="D32" s="41"/>
      <c r="E32" s="42"/>
    </row>
    <row r="33" spans="1:5" x14ac:dyDescent="0.3">
      <c r="A33" s="39"/>
      <c r="B33" s="40"/>
      <c r="C33" s="40"/>
      <c r="D33" s="40"/>
      <c r="E33" s="45"/>
    </row>
    <row r="34" spans="1:5" x14ac:dyDescent="0.3">
      <c r="A34" s="39"/>
      <c r="B34" s="41"/>
      <c r="C34" s="41"/>
      <c r="D34" s="41"/>
      <c r="E34" s="42"/>
    </row>
    <row r="35" spans="1:5" x14ac:dyDescent="0.3">
      <c r="A35" s="44" t="s">
        <v>103</v>
      </c>
      <c r="B35" s="40"/>
      <c r="C35" s="40"/>
      <c r="D35" s="40"/>
      <c r="E35" s="45"/>
    </row>
    <row r="36" spans="1:5" x14ac:dyDescent="0.3">
      <c r="A36" s="39" t="s">
        <v>4</v>
      </c>
      <c r="B36" s="41"/>
      <c r="C36" s="41"/>
      <c r="D36" s="41"/>
      <c r="E36" s="42"/>
    </row>
    <row r="37" spans="1:5" x14ac:dyDescent="0.3">
      <c r="A37" s="39"/>
      <c r="B37" s="41"/>
      <c r="C37" s="41"/>
      <c r="D37" s="41"/>
      <c r="E37" s="42"/>
    </row>
    <row r="38" spans="1:5" x14ac:dyDescent="0.3">
      <c r="A38" s="39" t="s">
        <v>5</v>
      </c>
      <c r="B38" s="41"/>
      <c r="C38" s="41"/>
      <c r="D38" s="41"/>
      <c r="E38" s="42"/>
    </row>
    <row r="39" spans="1:5" x14ac:dyDescent="0.3">
      <c r="A39" s="39" t="s">
        <v>96</v>
      </c>
      <c r="B39" s="41"/>
      <c r="C39" s="41"/>
      <c r="D39" s="41"/>
      <c r="E39" s="42"/>
    </row>
    <row r="40" spans="1:5" x14ac:dyDescent="0.3">
      <c r="A40" s="39" t="s">
        <v>97</v>
      </c>
      <c r="B40" s="41"/>
      <c r="C40" s="41"/>
      <c r="D40" s="41"/>
      <c r="E40" s="42"/>
    </row>
    <row r="41" spans="1:5" x14ac:dyDescent="0.3">
      <c r="A41" s="39"/>
      <c r="B41" s="41"/>
      <c r="C41" s="41"/>
      <c r="D41" s="41"/>
      <c r="E41" s="42"/>
    </row>
    <row r="42" spans="1:5" x14ac:dyDescent="0.3">
      <c r="A42" s="39" t="s">
        <v>33</v>
      </c>
      <c r="B42" s="41"/>
      <c r="C42" s="41"/>
      <c r="D42" s="41"/>
      <c r="E42" s="42"/>
    </row>
    <row r="43" spans="1:5" x14ac:dyDescent="0.3">
      <c r="A43" s="39" t="s">
        <v>98</v>
      </c>
      <c r="B43" s="41"/>
      <c r="C43" s="41"/>
      <c r="D43" s="41"/>
      <c r="E43" s="42"/>
    </row>
    <row r="44" spans="1:5" x14ac:dyDescent="0.3">
      <c r="A44" s="39" t="s">
        <v>99</v>
      </c>
      <c r="B44" s="41"/>
      <c r="C44" s="41"/>
      <c r="D44" s="41"/>
      <c r="E44" s="42"/>
    </row>
    <row r="45" spans="1:5" x14ac:dyDescent="0.3">
      <c r="A45" s="39"/>
      <c r="B45" s="41"/>
      <c r="C45" s="41"/>
      <c r="D45" s="41"/>
      <c r="E45" s="42"/>
    </row>
    <row r="46" spans="1:5" x14ac:dyDescent="0.3">
      <c r="A46" s="39" t="s">
        <v>90</v>
      </c>
      <c r="B46" s="41"/>
      <c r="C46" s="41"/>
      <c r="D46" s="41"/>
      <c r="E46" s="42"/>
    </row>
    <row r="47" spans="1:5" x14ac:dyDescent="0.3">
      <c r="A47" s="39"/>
      <c r="B47" s="41"/>
      <c r="C47" s="41"/>
      <c r="D47" s="41"/>
      <c r="E47" s="42"/>
    </row>
    <row r="48" spans="1:5" x14ac:dyDescent="0.3">
      <c r="A48" s="44" t="s">
        <v>83</v>
      </c>
      <c r="B48" s="40"/>
      <c r="C48" s="40"/>
      <c r="D48" s="40"/>
      <c r="E48" s="45"/>
    </row>
    <row r="49" spans="1:5" x14ac:dyDescent="0.3">
      <c r="A49" s="46"/>
      <c r="B49" s="47"/>
      <c r="C49" s="47"/>
      <c r="D49" s="47"/>
      <c r="E49" s="48"/>
    </row>
  </sheetData>
  <sheetProtection selectLockedCells="1"/>
  <mergeCells count="4">
    <mergeCell ref="B1:E1"/>
    <mergeCell ref="B3:E3"/>
    <mergeCell ref="B2:E2"/>
    <mergeCell ref="A23:E23"/>
  </mergeCells>
  <phoneticPr fontId="0" type="noConversion"/>
  <conditionalFormatting sqref="B19:E20">
    <cfRule type="cellIs" dxfId="7" priority="3" operator="lessThan">
      <formula>0</formula>
    </cfRule>
    <cfRule type="cellIs" dxfId="6" priority="4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"/>
    </sheetView>
  </sheetViews>
  <sheetFormatPr baseColWidth="10" defaultColWidth="11.44140625" defaultRowHeight="13.2" x14ac:dyDescent="0.25"/>
  <cols>
    <col min="1" max="1" width="5.6640625" style="1" customWidth="1"/>
    <col min="2" max="2" width="43.88671875" style="1" customWidth="1"/>
    <col min="3" max="6" width="10.6640625" style="1" customWidth="1"/>
    <col min="7" max="7" width="60.5546875" style="1" customWidth="1"/>
    <col min="8" max="16384" width="11.44140625" style="1"/>
  </cols>
  <sheetData>
    <row r="1" spans="1:27" ht="21" x14ac:dyDescent="0.4">
      <c r="A1" s="84" t="s">
        <v>0</v>
      </c>
      <c r="B1" s="79"/>
      <c r="C1" s="81" t="str">
        <f>Total!B1</f>
        <v>Økonomiplan 2024 - 2027</v>
      </c>
      <c r="D1" s="81"/>
      <c r="E1" s="81"/>
      <c r="F1" s="81"/>
      <c r="G1" s="43" t="s">
        <v>79</v>
      </c>
    </row>
    <row r="2" spans="1:27" ht="13.8" x14ac:dyDescent="0.3">
      <c r="A2" s="79" t="s">
        <v>86</v>
      </c>
      <c r="B2" s="79"/>
      <c r="C2" s="80"/>
      <c r="D2" s="80"/>
      <c r="E2" s="80"/>
      <c r="F2" s="80"/>
      <c r="G2" s="43" t="s">
        <v>80</v>
      </c>
    </row>
    <row r="3" spans="1:27" ht="13.8" x14ac:dyDescent="0.3">
      <c r="A3" s="85" t="s">
        <v>84</v>
      </c>
      <c r="B3" s="85"/>
      <c r="C3" s="82" t="s">
        <v>2</v>
      </c>
      <c r="D3" s="83"/>
      <c r="E3" s="83"/>
      <c r="F3" s="83"/>
      <c r="G3" s="3"/>
    </row>
    <row r="4" spans="1:27" ht="13.8" x14ac:dyDescent="0.3">
      <c r="A4" s="77" t="s">
        <v>1</v>
      </c>
      <c r="B4" s="77"/>
      <c r="C4" s="15">
        <f>Total!B4</f>
        <v>2024</v>
      </c>
      <c r="D4" s="15">
        <f>Total!C4</f>
        <v>2025</v>
      </c>
      <c r="E4" s="15">
        <f>Total!D4</f>
        <v>2026</v>
      </c>
      <c r="F4" s="15">
        <f>Total!E4</f>
        <v>2027</v>
      </c>
      <c r="G4" s="3"/>
    </row>
    <row r="5" spans="1:27" ht="13.8" x14ac:dyDescent="0.3">
      <c r="A5" s="78">
        <f>Total!A20</f>
        <v>0</v>
      </c>
      <c r="B5" s="79"/>
      <c r="C5" s="19">
        <f>+Total!B20</f>
        <v>0</v>
      </c>
      <c r="D5" s="19">
        <f>+Total!C20</f>
        <v>0</v>
      </c>
      <c r="E5" s="19">
        <f>+Total!D20</f>
        <v>0</v>
      </c>
      <c r="F5" s="19">
        <f>+Total!E20</f>
        <v>0</v>
      </c>
      <c r="G5" s="3"/>
    </row>
    <row r="6" spans="1:27" ht="13.8" x14ac:dyDescent="0.3">
      <c r="A6" s="14" t="s">
        <v>92</v>
      </c>
      <c r="B6" s="20"/>
      <c r="C6" s="16">
        <f>SUBTOTAL(9,C8:C50)</f>
        <v>7450</v>
      </c>
      <c r="D6" s="16">
        <f t="shared" ref="D6:F6" si="0">SUBTOTAL(9,D8:D50)</f>
        <v>2350</v>
      </c>
      <c r="E6" s="16">
        <f t="shared" si="0"/>
        <v>2350</v>
      </c>
      <c r="F6" s="16">
        <f t="shared" si="0"/>
        <v>2350</v>
      </c>
      <c r="G6" s="3"/>
    </row>
    <row r="7" spans="1:27" s="2" customFormat="1" ht="13.8" x14ac:dyDescent="0.3">
      <c r="A7" s="21" t="s">
        <v>6</v>
      </c>
      <c r="B7" s="22" t="s">
        <v>7</v>
      </c>
      <c r="C7" s="23"/>
      <c r="D7" s="23"/>
      <c r="E7" s="23"/>
      <c r="F7" s="2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2" customFormat="1" ht="13.8" x14ac:dyDescent="0.25">
      <c r="A8" s="57" t="s">
        <v>8</v>
      </c>
      <c r="B8" s="58" t="s">
        <v>128</v>
      </c>
      <c r="C8" s="59">
        <v>3750</v>
      </c>
      <c r="D8" s="59">
        <v>3750</v>
      </c>
      <c r="E8" s="59">
        <v>3750</v>
      </c>
      <c r="F8" s="59">
        <v>3750</v>
      </c>
      <c r="G8" s="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2" customFormat="1" ht="13.8" x14ac:dyDescent="0.25">
      <c r="A9" s="60" t="s">
        <v>9</v>
      </c>
      <c r="B9" s="61" t="s">
        <v>129</v>
      </c>
      <c r="C9" s="62">
        <v>2100</v>
      </c>
      <c r="D9" s="62">
        <v>2100</v>
      </c>
      <c r="E9" s="62">
        <v>2100</v>
      </c>
      <c r="F9" s="62">
        <v>2100</v>
      </c>
      <c r="G9" s="6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2" customFormat="1" ht="13.8" x14ac:dyDescent="0.25">
      <c r="A10" s="57" t="s">
        <v>10</v>
      </c>
      <c r="B10" s="64" t="s">
        <v>130</v>
      </c>
      <c r="C10" s="65">
        <v>2100</v>
      </c>
      <c r="D10" s="65">
        <v>4500</v>
      </c>
      <c r="E10" s="65">
        <v>4500</v>
      </c>
      <c r="F10" s="65">
        <v>4500</v>
      </c>
      <c r="G10" s="6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2" customFormat="1" ht="13.8" x14ac:dyDescent="0.25">
      <c r="A11" s="60" t="s">
        <v>11</v>
      </c>
      <c r="B11" s="61" t="s">
        <v>131</v>
      </c>
      <c r="C11" s="62"/>
      <c r="D11" s="62">
        <v>-7500</v>
      </c>
      <c r="E11" s="62">
        <v>-7500</v>
      </c>
      <c r="F11" s="62">
        <v>-7500</v>
      </c>
      <c r="G11" s="6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" customFormat="1" ht="13.8" x14ac:dyDescent="0.25">
      <c r="A12" s="57" t="s">
        <v>12</v>
      </c>
      <c r="B12" s="64" t="s">
        <v>132</v>
      </c>
      <c r="C12" s="65">
        <v>-500</v>
      </c>
      <c r="D12" s="65">
        <v>-500</v>
      </c>
      <c r="E12" s="65">
        <v>-500</v>
      </c>
      <c r="F12" s="65">
        <v>-500</v>
      </c>
      <c r="G12" s="6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2" customFormat="1" ht="13.8" x14ac:dyDescent="0.25">
      <c r="A13" s="60" t="s">
        <v>13</v>
      </c>
      <c r="B13" s="61"/>
      <c r="C13" s="62"/>
      <c r="D13" s="62"/>
      <c r="E13" s="62"/>
      <c r="F13" s="62"/>
      <c r="G13" s="6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2" customFormat="1" ht="13.8" x14ac:dyDescent="0.25">
      <c r="A14" s="57" t="s">
        <v>14</v>
      </c>
      <c r="B14" s="64"/>
      <c r="C14" s="65"/>
      <c r="D14" s="65"/>
      <c r="E14" s="65"/>
      <c r="F14" s="65"/>
      <c r="G14" s="6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2" customFormat="1" ht="13.8" x14ac:dyDescent="0.25">
      <c r="A15" s="60" t="s">
        <v>15</v>
      </c>
      <c r="B15" s="61"/>
      <c r="C15" s="62"/>
      <c r="D15" s="62"/>
      <c r="E15" s="62"/>
      <c r="F15" s="62"/>
      <c r="G15" s="6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2" customFormat="1" ht="13.8" x14ac:dyDescent="0.25">
      <c r="A16" s="57" t="s">
        <v>16</v>
      </c>
      <c r="B16" s="64"/>
      <c r="C16" s="65"/>
      <c r="D16" s="65"/>
      <c r="E16" s="65"/>
      <c r="F16" s="65"/>
      <c r="G16" s="6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2" customFormat="1" ht="13.8" x14ac:dyDescent="0.25">
      <c r="A17" s="60" t="s">
        <v>17</v>
      </c>
      <c r="B17" s="61"/>
      <c r="C17" s="62"/>
      <c r="D17" s="62"/>
      <c r="E17" s="62"/>
      <c r="F17" s="62"/>
      <c r="G17" s="6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2" customFormat="1" ht="13.8" x14ac:dyDescent="0.25">
      <c r="A18" s="57" t="s">
        <v>18</v>
      </c>
      <c r="B18" s="64"/>
      <c r="C18" s="65"/>
      <c r="D18" s="65"/>
      <c r="E18" s="65"/>
      <c r="F18" s="65"/>
      <c r="G18" s="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2" customFormat="1" ht="13.8" x14ac:dyDescent="0.25">
      <c r="A19" s="60" t="s">
        <v>19</v>
      </c>
      <c r="B19" s="61"/>
      <c r="C19" s="62"/>
      <c r="D19" s="62"/>
      <c r="E19" s="62"/>
      <c r="F19" s="62"/>
      <c r="G19" s="6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2" customFormat="1" ht="13.8" x14ac:dyDescent="0.25">
      <c r="A20" s="57" t="s">
        <v>20</v>
      </c>
      <c r="B20" s="64"/>
      <c r="C20" s="65"/>
      <c r="D20" s="65"/>
      <c r="E20" s="65"/>
      <c r="F20" s="65"/>
      <c r="G20" s="6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2" customFormat="1" ht="13.8" x14ac:dyDescent="0.25">
      <c r="A21" s="60" t="s">
        <v>21</v>
      </c>
      <c r="B21" s="61"/>
      <c r="C21" s="62"/>
      <c r="D21" s="62"/>
      <c r="E21" s="62"/>
      <c r="F21" s="62"/>
      <c r="G21" s="6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2" customFormat="1" ht="13.8" x14ac:dyDescent="0.25">
      <c r="A22" s="57" t="s">
        <v>22</v>
      </c>
      <c r="B22" s="64"/>
      <c r="C22" s="65"/>
      <c r="D22" s="65"/>
      <c r="E22" s="65"/>
      <c r="F22" s="65"/>
      <c r="G22" s="6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2" customFormat="1" ht="13.8" x14ac:dyDescent="0.25">
      <c r="A23" s="60" t="s">
        <v>23</v>
      </c>
      <c r="B23" s="61"/>
      <c r="C23" s="62"/>
      <c r="D23" s="62"/>
      <c r="E23" s="62"/>
      <c r="F23" s="62"/>
      <c r="G23" s="6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2" customFormat="1" ht="13.8" x14ac:dyDescent="0.25">
      <c r="A24" s="57" t="s">
        <v>24</v>
      </c>
      <c r="B24" s="64"/>
      <c r="C24" s="65"/>
      <c r="D24" s="65"/>
      <c r="E24" s="65"/>
      <c r="F24" s="65"/>
      <c r="G24" s="6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2" customFormat="1" ht="13.8" x14ac:dyDescent="0.25">
      <c r="A25" s="60" t="s">
        <v>25</v>
      </c>
      <c r="B25" s="61"/>
      <c r="C25" s="62"/>
      <c r="D25" s="62"/>
      <c r="E25" s="62"/>
      <c r="F25" s="62"/>
      <c r="G25" s="6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2" customFormat="1" ht="13.8" x14ac:dyDescent="0.25">
      <c r="A26" s="57" t="s">
        <v>26</v>
      </c>
      <c r="B26" s="64"/>
      <c r="C26" s="65"/>
      <c r="D26" s="65"/>
      <c r="E26" s="65"/>
      <c r="F26" s="65"/>
      <c r="G26" s="6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2" customFormat="1" ht="13.8" x14ac:dyDescent="0.25">
      <c r="A27" s="60" t="s">
        <v>27</v>
      </c>
      <c r="B27" s="61"/>
      <c r="C27" s="62"/>
      <c r="D27" s="62"/>
      <c r="E27" s="62"/>
      <c r="F27" s="62"/>
      <c r="G27" s="6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2" customFormat="1" ht="13.8" x14ac:dyDescent="0.25">
      <c r="A28" s="57" t="s">
        <v>28</v>
      </c>
      <c r="B28" s="64"/>
      <c r="C28" s="65"/>
      <c r="D28" s="65"/>
      <c r="E28" s="65"/>
      <c r="F28" s="65"/>
      <c r="G28" s="6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2" customFormat="1" ht="13.8" x14ac:dyDescent="0.25">
      <c r="A29" s="60" t="s">
        <v>29</v>
      </c>
      <c r="B29" s="61"/>
      <c r="C29" s="62"/>
      <c r="D29" s="62"/>
      <c r="E29" s="62"/>
      <c r="F29" s="62"/>
      <c r="G29" s="6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2" customFormat="1" ht="13.8" x14ac:dyDescent="0.25">
      <c r="A30" s="57" t="s">
        <v>30</v>
      </c>
      <c r="B30" s="64"/>
      <c r="C30" s="65"/>
      <c r="D30" s="65"/>
      <c r="E30" s="65"/>
      <c r="F30" s="65"/>
      <c r="G30" s="6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2" customFormat="1" ht="13.8" x14ac:dyDescent="0.25">
      <c r="A31" s="60" t="s">
        <v>31</v>
      </c>
      <c r="B31" s="61"/>
      <c r="C31" s="62"/>
      <c r="D31" s="62"/>
      <c r="E31" s="62"/>
      <c r="F31" s="62"/>
      <c r="G31" s="6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2" customFormat="1" ht="13.8" x14ac:dyDescent="0.25">
      <c r="A32" s="57" t="s">
        <v>32</v>
      </c>
      <c r="B32" s="64"/>
      <c r="C32" s="65"/>
      <c r="D32" s="65"/>
      <c r="E32" s="65"/>
      <c r="F32" s="65"/>
      <c r="G32" s="6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</sheetData>
  <sheetProtection sheet="1" formatCells="0" formatRows="0" selectLockedCells="1" autoFilter="0"/>
  <mergeCells count="8">
    <mergeCell ref="A4:B4"/>
    <mergeCell ref="A5:B5"/>
    <mergeCell ref="C2:F2"/>
    <mergeCell ref="C1:F1"/>
    <mergeCell ref="C3:F3"/>
    <mergeCell ref="A1:B1"/>
    <mergeCell ref="A2:B2"/>
    <mergeCell ref="A3:B3"/>
  </mergeCells>
  <phoneticPr fontId="0" type="noConversion"/>
  <conditionalFormatting sqref="C5:F5">
    <cfRule type="cellIs" dxfId="5" priority="1" operator="greaterThan">
      <formula>0</formula>
    </cfRule>
    <cfRule type="cellIs" dxfId="4" priority="2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2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2" sqref="B12"/>
    </sheetView>
  </sheetViews>
  <sheetFormatPr baseColWidth="10" defaultColWidth="11.44140625" defaultRowHeight="13.8" x14ac:dyDescent="0.3"/>
  <cols>
    <col min="1" max="1" width="5.6640625" style="3" customWidth="1"/>
    <col min="2" max="2" width="43.88671875" style="3" customWidth="1"/>
    <col min="3" max="6" width="10.6640625" style="3" customWidth="1"/>
    <col min="7" max="7" width="57.5546875" style="3" customWidth="1"/>
    <col min="8" max="16384" width="11.44140625" style="3"/>
  </cols>
  <sheetData>
    <row r="1" spans="1:23" ht="21" x14ac:dyDescent="0.4">
      <c r="A1" s="84" t="s">
        <v>0</v>
      </c>
      <c r="B1" s="79"/>
      <c r="C1" s="81" t="str">
        <f>Inntekter!C1</f>
        <v>Økonomiplan 2024 - 2027</v>
      </c>
      <c r="D1" s="81"/>
      <c r="E1" s="81"/>
      <c r="F1" s="81"/>
      <c r="G1" s="43" t="s">
        <v>81</v>
      </c>
    </row>
    <row r="2" spans="1:23" x14ac:dyDescent="0.3">
      <c r="A2" s="79" t="s">
        <v>85</v>
      </c>
      <c r="B2" s="79"/>
      <c r="C2" s="86"/>
      <c r="D2" s="80"/>
      <c r="E2" s="80"/>
      <c r="F2" s="80"/>
      <c r="G2" s="43" t="s">
        <v>82</v>
      </c>
    </row>
    <row r="3" spans="1:23" x14ac:dyDescent="0.3">
      <c r="A3" s="85" t="s">
        <v>84</v>
      </c>
      <c r="B3" s="85"/>
      <c r="C3" s="82" t="s">
        <v>2</v>
      </c>
      <c r="D3" s="83"/>
      <c r="E3" s="83"/>
      <c r="F3" s="83"/>
    </row>
    <row r="4" spans="1:23" x14ac:dyDescent="0.3">
      <c r="A4" s="77" t="s">
        <v>1</v>
      </c>
      <c r="B4" s="77"/>
      <c r="C4" s="29">
        <f>Inntekter!C4</f>
        <v>2024</v>
      </c>
      <c r="D4" s="29">
        <f>Inntekter!D4</f>
        <v>2025</v>
      </c>
      <c r="E4" s="29">
        <f>Inntekter!E4</f>
        <v>2026</v>
      </c>
      <c r="F4" s="29">
        <f>Inntekter!F4</f>
        <v>2027</v>
      </c>
    </row>
    <row r="5" spans="1:23" x14ac:dyDescent="0.3">
      <c r="A5" s="78">
        <f>Total!A20</f>
        <v>0</v>
      </c>
      <c r="B5" s="79"/>
      <c r="C5" s="19">
        <f>+Total!B20</f>
        <v>0</v>
      </c>
      <c r="D5" s="19">
        <f>+Total!C20</f>
        <v>0</v>
      </c>
      <c r="E5" s="19">
        <f>+Total!D20</f>
        <v>0</v>
      </c>
      <c r="F5" s="19">
        <f>+Total!E20</f>
        <v>0</v>
      </c>
    </row>
    <row r="6" spans="1:23" x14ac:dyDescent="0.3">
      <c r="A6" s="14" t="s">
        <v>91</v>
      </c>
      <c r="B6" s="20"/>
      <c r="C6" s="16">
        <f>SUBTOTAL(9,C8:C50)</f>
        <v>25</v>
      </c>
      <c r="D6" s="16">
        <f t="shared" ref="D6:F6" si="0">SUBTOTAL(9,D8:D50)</f>
        <v>-3675</v>
      </c>
      <c r="E6" s="16">
        <f t="shared" si="0"/>
        <v>-3675</v>
      </c>
      <c r="F6" s="16">
        <f t="shared" si="0"/>
        <v>-3675</v>
      </c>
    </row>
    <row r="7" spans="1:23" x14ac:dyDescent="0.3">
      <c r="A7" s="52" t="s">
        <v>6</v>
      </c>
      <c r="B7" s="50"/>
      <c r="C7" s="51"/>
      <c r="D7" s="51"/>
      <c r="E7" s="51"/>
      <c r="F7" s="51"/>
    </row>
    <row r="8" spans="1:23" s="4" customFormat="1" x14ac:dyDescent="0.3">
      <c r="A8" s="24" t="s">
        <v>34</v>
      </c>
      <c r="B8" s="25"/>
      <c r="C8" s="26"/>
      <c r="D8" s="26"/>
      <c r="E8" s="26"/>
      <c r="F8" s="2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4" customFormat="1" x14ac:dyDescent="0.3">
      <c r="A9" s="27" t="s">
        <v>35</v>
      </c>
      <c r="B9" s="25" t="s">
        <v>133</v>
      </c>
      <c r="C9" s="26">
        <v>415</v>
      </c>
      <c r="D9" s="26">
        <v>415</v>
      </c>
      <c r="E9" s="26">
        <v>415</v>
      </c>
      <c r="F9" s="26">
        <v>415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4" customFormat="1" x14ac:dyDescent="0.3">
      <c r="A10" s="24" t="s">
        <v>36</v>
      </c>
      <c r="B10" s="23" t="s">
        <v>134</v>
      </c>
      <c r="C10" s="28">
        <v>160</v>
      </c>
      <c r="D10" s="28">
        <v>160</v>
      </c>
      <c r="E10" s="28">
        <v>160</v>
      </c>
      <c r="F10" s="28">
        <v>160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4" customFormat="1" x14ac:dyDescent="0.3">
      <c r="A11" s="27" t="s">
        <v>37</v>
      </c>
      <c r="B11" s="23" t="s">
        <v>135</v>
      </c>
      <c r="C11" s="26">
        <v>150</v>
      </c>
      <c r="D11" s="26">
        <v>150</v>
      </c>
      <c r="E11" s="25">
        <v>150</v>
      </c>
      <c r="F11" s="25">
        <v>150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4" customFormat="1" ht="12.75" customHeight="1" x14ac:dyDescent="0.3">
      <c r="A12" s="57" t="s">
        <v>38</v>
      </c>
      <c r="B12" s="66" t="s">
        <v>154</v>
      </c>
      <c r="C12" s="28"/>
      <c r="D12" s="28"/>
      <c r="E12" s="23"/>
      <c r="F12" s="23"/>
      <c r="G12" s="67" t="s">
        <v>153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4" customFormat="1" x14ac:dyDescent="0.3">
      <c r="A13" s="27" t="s">
        <v>39</v>
      </c>
      <c r="B13" s="35" t="s">
        <v>136</v>
      </c>
      <c r="C13" s="26">
        <v>-500</v>
      </c>
      <c r="D13" s="26">
        <v>-1000</v>
      </c>
      <c r="E13" s="26">
        <v>-1000</v>
      </c>
      <c r="F13" s="26">
        <v>-1000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4" customFormat="1" x14ac:dyDescent="0.3">
      <c r="A14" s="24" t="s">
        <v>40</v>
      </c>
      <c r="B14" s="36" t="s">
        <v>137</v>
      </c>
      <c r="C14" s="28">
        <v>-400</v>
      </c>
      <c r="D14" s="28">
        <v>-400</v>
      </c>
      <c r="E14" s="28">
        <v>-400</v>
      </c>
      <c r="F14" s="28">
        <v>-400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4" customFormat="1" x14ac:dyDescent="0.3">
      <c r="A15" s="27" t="s">
        <v>41</v>
      </c>
      <c r="B15" s="35" t="s">
        <v>138</v>
      </c>
      <c r="C15" s="26">
        <v>-700</v>
      </c>
      <c r="D15" s="26">
        <v>-700</v>
      </c>
      <c r="E15" s="26">
        <v>-700</v>
      </c>
      <c r="F15" s="26">
        <v>-700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4" customFormat="1" x14ac:dyDescent="0.3">
      <c r="A16" s="24" t="s">
        <v>42</v>
      </c>
      <c r="B16" s="36" t="s">
        <v>140</v>
      </c>
      <c r="C16" s="28">
        <v>200</v>
      </c>
      <c r="D16" s="28"/>
      <c r="E16" s="28"/>
      <c r="F16" s="2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4" customFormat="1" x14ac:dyDescent="0.3">
      <c r="A17" s="27" t="s">
        <v>43</v>
      </c>
      <c r="B17" s="35" t="s">
        <v>139</v>
      </c>
      <c r="C17" s="26"/>
      <c r="D17" s="26">
        <v>-3000</v>
      </c>
      <c r="E17" s="26">
        <v>-3000</v>
      </c>
      <c r="F17" s="26">
        <v>-3000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4" customFormat="1" x14ac:dyDescent="0.3">
      <c r="A18" s="24" t="s">
        <v>44</v>
      </c>
      <c r="B18" s="36" t="s">
        <v>146</v>
      </c>
      <c r="C18" s="28">
        <v>100</v>
      </c>
      <c r="D18" s="28">
        <v>100</v>
      </c>
      <c r="E18" s="28">
        <v>100</v>
      </c>
      <c r="F18" s="28">
        <v>100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4" customFormat="1" x14ac:dyDescent="0.3">
      <c r="A19" s="27" t="s">
        <v>45</v>
      </c>
      <c r="B19" s="35" t="s">
        <v>147</v>
      </c>
      <c r="C19" s="26">
        <v>600</v>
      </c>
      <c r="D19" s="26">
        <v>600</v>
      </c>
      <c r="E19" s="26">
        <v>600</v>
      </c>
      <c r="F19" s="26">
        <v>600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4" customFormat="1" x14ac:dyDescent="0.3">
      <c r="A20" s="24" t="s">
        <v>46</v>
      </c>
      <c r="B20" s="36" t="s">
        <v>150</v>
      </c>
      <c r="C20" s="28">
        <v>725</v>
      </c>
      <c r="D20" s="28">
        <v>725</v>
      </c>
      <c r="E20" s="28">
        <v>725</v>
      </c>
      <c r="F20" s="28">
        <v>725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4" customFormat="1" x14ac:dyDescent="0.3">
      <c r="A21" s="27" t="s">
        <v>47</v>
      </c>
      <c r="B21" s="36" t="s">
        <v>151</v>
      </c>
      <c r="C21" s="28">
        <v>-725</v>
      </c>
      <c r="D21" s="28">
        <v>-725</v>
      </c>
      <c r="E21" s="28">
        <v>-725</v>
      </c>
      <c r="F21" s="28">
        <v>-725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4" customFormat="1" x14ac:dyDescent="0.3">
      <c r="A22" s="24" t="s">
        <v>48</v>
      </c>
      <c r="B22" s="35"/>
      <c r="C22" s="26"/>
      <c r="D22" s="26"/>
      <c r="E22" s="26"/>
      <c r="F22" s="2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4" customFormat="1" x14ac:dyDescent="0.3">
      <c r="A23" s="27" t="s">
        <v>49</v>
      </c>
      <c r="B23" s="36"/>
      <c r="C23" s="28"/>
      <c r="D23" s="28"/>
      <c r="E23" s="28"/>
      <c r="F23" s="2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4" customFormat="1" x14ac:dyDescent="0.3">
      <c r="A24" s="24" t="s">
        <v>50</v>
      </c>
      <c r="B24" s="35"/>
      <c r="C24" s="26"/>
      <c r="D24" s="26"/>
      <c r="E24" s="26"/>
      <c r="F24" s="2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4" customFormat="1" x14ac:dyDescent="0.3">
      <c r="A25" s="27" t="s">
        <v>51</v>
      </c>
      <c r="B25" s="23"/>
      <c r="C25" s="28"/>
      <c r="D25" s="28"/>
      <c r="E25" s="28"/>
      <c r="F25" s="2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4" customFormat="1" x14ac:dyDescent="0.3">
      <c r="A26" s="24" t="s">
        <v>52</v>
      </c>
      <c r="B26" s="25"/>
      <c r="C26" s="26"/>
      <c r="D26" s="26"/>
      <c r="E26" s="26"/>
      <c r="F26" s="2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4" customFormat="1" x14ac:dyDescent="0.3">
      <c r="A27" s="27" t="s">
        <v>53</v>
      </c>
      <c r="B27" s="23"/>
      <c r="C27" s="28"/>
      <c r="D27" s="28"/>
      <c r="E27" s="28"/>
      <c r="F27" s="2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4" customFormat="1" x14ac:dyDescent="0.3">
      <c r="A28" s="24" t="s">
        <v>54</v>
      </c>
      <c r="B28" s="25"/>
      <c r="C28" s="26"/>
      <c r="D28" s="26"/>
      <c r="E28" s="26"/>
      <c r="F28" s="2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4" customFormat="1" x14ac:dyDescent="0.3">
      <c r="A29" s="27" t="s">
        <v>55</v>
      </c>
      <c r="B29" s="23"/>
      <c r="C29" s="28"/>
      <c r="D29" s="28"/>
      <c r="E29" s="28"/>
      <c r="F29" s="2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4" customFormat="1" x14ac:dyDescent="0.3">
      <c r="A30" s="24" t="s">
        <v>56</v>
      </c>
      <c r="B30" s="25"/>
      <c r="C30" s="26"/>
      <c r="D30" s="26"/>
      <c r="E30" s="26"/>
      <c r="F30" s="2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4" customFormat="1" x14ac:dyDescent="0.3">
      <c r="A31" s="27" t="s">
        <v>57</v>
      </c>
      <c r="B31" s="23"/>
      <c r="C31" s="28"/>
      <c r="D31" s="28"/>
      <c r="E31" s="28"/>
      <c r="F31" s="2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4" customFormat="1" x14ac:dyDescent="0.3">
      <c r="A32" s="24" t="s">
        <v>58</v>
      </c>
      <c r="B32" s="25"/>
      <c r="C32" s="26"/>
      <c r="D32" s="26"/>
      <c r="E32" s="26"/>
      <c r="F32" s="2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</sheetData>
  <sheetProtection sheet="1" formatCells="0" formatRows="0" selectLockedCells="1" autoFilter="0"/>
  <mergeCells count="8">
    <mergeCell ref="A4:B4"/>
    <mergeCell ref="A5:B5"/>
    <mergeCell ref="C2:F2"/>
    <mergeCell ref="A1:B1"/>
    <mergeCell ref="C1:F1"/>
    <mergeCell ref="A2:B2"/>
    <mergeCell ref="A3:B3"/>
    <mergeCell ref="C3:F3"/>
  </mergeCells>
  <phoneticPr fontId="0" type="noConversion"/>
  <conditionalFormatting sqref="C5:F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7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20" sqref="H20"/>
    </sheetView>
  </sheetViews>
  <sheetFormatPr baseColWidth="10" defaultColWidth="11.44140625" defaultRowHeight="13.8" x14ac:dyDescent="0.3"/>
  <cols>
    <col min="1" max="1" width="5.6640625" style="5" customWidth="1"/>
    <col min="2" max="2" width="43.88671875" style="5" customWidth="1"/>
    <col min="3" max="6" width="10.6640625" style="5" customWidth="1"/>
    <col min="7" max="7" width="2.44140625" style="3" customWidth="1"/>
    <col min="8" max="11" width="10.6640625" style="5" customWidth="1"/>
    <col min="12" max="12" width="60.5546875" style="3" customWidth="1"/>
    <col min="13" max="16384" width="11.44140625" style="3"/>
  </cols>
  <sheetData>
    <row r="1" spans="1:36" ht="21" x14ac:dyDescent="0.4">
      <c r="A1" s="84" t="s">
        <v>0</v>
      </c>
      <c r="B1" s="79"/>
      <c r="C1" s="81" t="str">
        <f>Utgifter!C1</f>
        <v>Økonomiplan 2024 - 2027</v>
      </c>
      <c r="D1" s="81"/>
      <c r="E1" s="81"/>
      <c r="F1" s="81"/>
      <c r="H1" s="3" t="s">
        <v>81</v>
      </c>
      <c r="I1" s="3"/>
      <c r="J1" s="3"/>
      <c r="K1" s="3"/>
    </row>
    <row r="2" spans="1:36" x14ac:dyDescent="0.3">
      <c r="A2" s="79" t="s">
        <v>87</v>
      </c>
      <c r="B2" s="79"/>
      <c r="C2" s="87"/>
      <c r="D2" s="88"/>
      <c r="E2" s="88"/>
      <c r="F2" s="88"/>
      <c r="H2" s="10" t="s">
        <v>82</v>
      </c>
      <c r="I2" s="11"/>
      <c r="J2" s="11"/>
      <c r="K2" s="12"/>
    </row>
    <row r="3" spans="1:36" x14ac:dyDescent="0.3">
      <c r="A3" s="85" t="s">
        <v>84</v>
      </c>
      <c r="B3" s="85"/>
      <c r="C3" s="82" t="s">
        <v>2</v>
      </c>
      <c r="D3" s="83"/>
      <c r="E3" s="83"/>
      <c r="F3" s="83"/>
      <c r="H3" s="89" t="s">
        <v>100</v>
      </c>
      <c r="I3" s="90"/>
      <c r="J3" s="90"/>
      <c r="K3" s="90"/>
    </row>
    <row r="4" spans="1:36" x14ac:dyDescent="0.3">
      <c r="A4" s="77" t="s">
        <v>1</v>
      </c>
      <c r="B4" s="77"/>
      <c r="C4" s="29">
        <f>Utgifter!C4</f>
        <v>2024</v>
      </c>
      <c r="D4" s="29">
        <f>Utgifter!D4</f>
        <v>2025</v>
      </c>
      <c r="E4" s="29">
        <f>Utgifter!E4</f>
        <v>2026</v>
      </c>
      <c r="F4" s="29">
        <f>Utgifter!F4</f>
        <v>2027</v>
      </c>
      <c r="H4" s="30">
        <f>C4</f>
        <v>2024</v>
      </c>
      <c r="I4" s="30">
        <f>D4</f>
        <v>2025</v>
      </c>
      <c r="J4" s="30">
        <f>E4</f>
        <v>2026</v>
      </c>
      <c r="K4" s="30">
        <f>F4</f>
        <v>2027</v>
      </c>
    </row>
    <row r="5" spans="1:36" x14ac:dyDescent="0.3">
      <c r="A5" s="78">
        <f>Total!A20</f>
        <v>0</v>
      </c>
      <c r="B5" s="79"/>
      <c r="C5" s="19">
        <f>+Total!B20</f>
        <v>0</v>
      </c>
      <c r="D5" s="19">
        <f>+Total!C20</f>
        <v>0</v>
      </c>
      <c r="E5" s="19">
        <f>+Total!D20</f>
        <v>0</v>
      </c>
      <c r="F5" s="19">
        <f>+Total!E20</f>
        <v>0</v>
      </c>
      <c r="H5" s="14" t="s">
        <v>101</v>
      </c>
      <c r="I5" s="16"/>
      <c r="J5" s="16"/>
      <c r="K5" s="16"/>
    </row>
    <row r="6" spans="1:36" x14ac:dyDescent="0.3">
      <c r="A6" s="14" t="s">
        <v>91</v>
      </c>
      <c r="B6" s="20"/>
      <c r="C6" s="14">
        <f>SUBTOTAL(9,C8:C57)</f>
        <v>0</v>
      </c>
      <c r="D6" s="14">
        <f t="shared" ref="D6:K6" si="0">SUBTOTAL(9,D8:D57)</f>
        <v>-680</v>
      </c>
      <c r="E6" s="14">
        <f t="shared" si="0"/>
        <v>-1430</v>
      </c>
      <c r="F6" s="14">
        <f t="shared" si="0"/>
        <v>-1590</v>
      </c>
      <c r="H6" s="14">
        <f t="shared" si="0"/>
        <v>-6800</v>
      </c>
      <c r="I6" s="14">
        <f t="shared" si="0"/>
        <v>-7500</v>
      </c>
      <c r="J6" s="14">
        <f t="shared" si="0"/>
        <v>8300</v>
      </c>
      <c r="K6" s="14">
        <f t="shared" si="0"/>
        <v>9500</v>
      </c>
    </row>
    <row r="7" spans="1:36" x14ac:dyDescent="0.3">
      <c r="A7" s="52" t="s">
        <v>6</v>
      </c>
      <c r="B7" s="50" t="s">
        <v>7</v>
      </c>
      <c r="C7" s="51"/>
      <c r="D7" s="51"/>
      <c r="E7" s="51"/>
      <c r="F7" s="51"/>
      <c r="G7" s="7"/>
      <c r="H7" s="51"/>
      <c r="I7" s="51"/>
      <c r="J7" s="51"/>
      <c r="K7" s="51"/>
      <c r="L7" s="43" t="s">
        <v>89</v>
      </c>
      <c r="M7" s="7"/>
      <c r="N7" s="7"/>
    </row>
    <row r="8" spans="1:36" s="4" customFormat="1" x14ac:dyDescent="0.3">
      <c r="A8" s="24" t="s">
        <v>59</v>
      </c>
      <c r="B8" s="25" t="s">
        <v>141</v>
      </c>
      <c r="C8" s="26"/>
      <c r="D8" s="26"/>
      <c r="E8" s="26"/>
      <c r="F8" s="26">
        <v>110</v>
      </c>
      <c r="H8" s="26"/>
      <c r="I8" s="26"/>
      <c r="J8" s="26">
        <v>11000</v>
      </c>
      <c r="K8" s="26">
        <v>12000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4" customFormat="1" x14ac:dyDescent="0.3">
      <c r="A9" s="27" t="s">
        <v>60</v>
      </c>
      <c r="B9" s="23" t="s">
        <v>148</v>
      </c>
      <c r="C9" s="28"/>
      <c r="D9" s="28">
        <v>-200</v>
      </c>
      <c r="E9" s="28">
        <v>-200</v>
      </c>
      <c r="F9" s="28">
        <v>-200</v>
      </c>
      <c r="H9" s="28">
        <v>-2000</v>
      </c>
      <c r="I9" s="28"/>
      <c r="J9" s="28"/>
      <c r="K9" s="2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4" customFormat="1" x14ac:dyDescent="0.3">
      <c r="A10" s="24" t="s">
        <v>61</v>
      </c>
      <c r="B10" s="25" t="s">
        <v>142</v>
      </c>
      <c r="C10" s="26"/>
      <c r="D10" s="26"/>
      <c r="E10" s="26">
        <v>-200</v>
      </c>
      <c r="F10" s="26">
        <v>-200</v>
      </c>
      <c r="H10" s="26"/>
      <c r="I10" s="26">
        <v>-2000</v>
      </c>
      <c r="J10" s="26"/>
      <c r="K10" s="2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s="4" customFormat="1" x14ac:dyDescent="0.3">
      <c r="A11" s="27" t="s">
        <v>62</v>
      </c>
      <c r="B11" s="23" t="s">
        <v>143</v>
      </c>
      <c r="C11" s="28"/>
      <c r="D11" s="28"/>
      <c r="E11" s="28">
        <v>-300</v>
      </c>
      <c r="F11" s="28">
        <v>-300</v>
      </c>
      <c r="H11" s="28"/>
      <c r="I11" s="28">
        <v>-3000</v>
      </c>
      <c r="J11" s="28"/>
      <c r="K11" s="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s="4" customFormat="1" x14ac:dyDescent="0.3">
      <c r="A12" s="24" t="s">
        <v>63</v>
      </c>
      <c r="B12" s="25" t="s">
        <v>149</v>
      </c>
      <c r="C12" s="26"/>
      <c r="D12" s="26">
        <v>-270</v>
      </c>
      <c r="E12" s="26">
        <v>-520</v>
      </c>
      <c r="F12" s="26">
        <v>-790</v>
      </c>
      <c r="H12" s="26">
        <v>-2700</v>
      </c>
      <c r="I12" s="26">
        <v>-2500</v>
      </c>
      <c r="J12" s="26">
        <v>-2700</v>
      </c>
      <c r="K12" s="26">
        <v>-2500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s="4" customFormat="1" x14ac:dyDescent="0.3">
      <c r="A13" s="27" t="s">
        <v>64</v>
      </c>
      <c r="B13" s="23" t="s">
        <v>144</v>
      </c>
      <c r="C13" s="28"/>
      <c r="D13" s="28">
        <v>-160</v>
      </c>
      <c r="E13" s="28">
        <v>-160</v>
      </c>
      <c r="F13" s="28">
        <v>-160</v>
      </c>
      <c r="H13" s="28">
        <v>-1600</v>
      </c>
      <c r="I13" s="28"/>
      <c r="J13" s="28"/>
      <c r="K13" s="2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x14ac:dyDescent="0.3">
      <c r="A14" s="24" t="s">
        <v>65</v>
      </c>
      <c r="B14" s="25" t="s">
        <v>145</v>
      </c>
      <c r="C14" s="26"/>
      <c r="D14" s="26">
        <v>-50</v>
      </c>
      <c r="E14" s="26">
        <v>-50</v>
      </c>
      <c r="F14" s="26">
        <v>-50</v>
      </c>
      <c r="H14" s="26">
        <v>-500</v>
      </c>
      <c r="I14" s="26"/>
      <c r="J14" s="26"/>
      <c r="K14" s="26"/>
      <c r="M14" s="3" t="s">
        <v>102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x14ac:dyDescent="0.3">
      <c r="A15" s="27" t="s">
        <v>66</v>
      </c>
      <c r="B15" s="23"/>
      <c r="C15" s="28"/>
      <c r="D15" s="28"/>
      <c r="E15" s="28"/>
      <c r="F15" s="28"/>
      <c r="H15" s="28"/>
      <c r="I15" s="28"/>
      <c r="J15" s="28"/>
      <c r="K15" s="2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x14ac:dyDescent="0.3">
      <c r="A16" s="24" t="s">
        <v>67</v>
      </c>
      <c r="B16" s="25"/>
      <c r="C16" s="26"/>
      <c r="D16" s="26"/>
      <c r="E16" s="26"/>
      <c r="F16" s="26"/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x14ac:dyDescent="0.3">
      <c r="A17" s="27" t="s">
        <v>68</v>
      </c>
      <c r="B17" s="23"/>
      <c r="C17" s="28"/>
      <c r="D17" s="28"/>
      <c r="E17" s="28"/>
      <c r="F17" s="28"/>
      <c r="H17" s="28"/>
      <c r="I17" s="28"/>
      <c r="J17" s="28"/>
      <c r="K17" s="2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x14ac:dyDescent="0.3">
      <c r="A18" s="24" t="s">
        <v>69</v>
      </c>
      <c r="B18" s="25"/>
      <c r="C18" s="26"/>
      <c r="D18" s="26"/>
      <c r="E18" s="26"/>
      <c r="F18" s="26"/>
      <c r="H18" s="26"/>
      <c r="I18" s="26"/>
      <c r="J18" s="26"/>
      <c r="K18" s="2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x14ac:dyDescent="0.3">
      <c r="A19" s="27" t="s">
        <v>70</v>
      </c>
      <c r="B19" s="23"/>
      <c r="C19" s="28"/>
      <c r="D19" s="28"/>
      <c r="E19" s="28"/>
      <c r="F19" s="28"/>
      <c r="H19" s="28"/>
      <c r="I19" s="28"/>
      <c r="J19" s="28"/>
      <c r="K19" s="2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x14ac:dyDescent="0.3">
      <c r="A20" s="24" t="s">
        <v>71</v>
      </c>
      <c r="B20" s="25"/>
      <c r="C20" s="26"/>
      <c r="D20" s="26"/>
      <c r="E20" s="26"/>
      <c r="F20" s="26"/>
      <c r="H20" s="26"/>
      <c r="I20" s="26"/>
      <c r="J20" s="26"/>
      <c r="K20" s="2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x14ac:dyDescent="0.3">
      <c r="A21" s="27" t="s">
        <v>72</v>
      </c>
      <c r="B21" s="23"/>
      <c r="C21" s="28"/>
      <c r="D21" s="28"/>
      <c r="E21" s="28"/>
      <c r="F21" s="28"/>
      <c r="H21" s="28"/>
      <c r="I21" s="28"/>
      <c r="J21" s="28"/>
      <c r="K21" s="2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x14ac:dyDescent="0.3">
      <c r="A22" s="24" t="s">
        <v>73</v>
      </c>
      <c r="B22" s="25"/>
      <c r="C22" s="26"/>
      <c r="D22" s="26"/>
      <c r="E22" s="26"/>
      <c r="F22" s="26"/>
      <c r="H22" s="26"/>
      <c r="I22" s="26"/>
      <c r="J22" s="26"/>
      <c r="K22" s="2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x14ac:dyDescent="0.3">
      <c r="A23" s="27" t="s">
        <v>74</v>
      </c>
      <c r="B23" s="23"/>
      <c r="C23" s="28"/>
      <c r="D23" s="28"/>
      <c r="E23" s="28"/>
      <c r="F23" s="28"/>
      <c r="H23" s="28"/>
      <c r="I23" s="28"/>
      <c r="J23" s="28"/>
      <c r="K23" s="2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x14ac:dyDescent="0.3">
      <c r="A24" s="24" t="s">
        <v>75</v>
      </c>
      <c r="B24" s="25"/>
      <c r="C24" s="26"/>
      <c r="D24" s="26"/>
      <c r="E24" s="26"/>
      <c r="F24" s="26"/>
      <c r="H24" s="26"/>
      <c r="I24" s="26"/>
      <c r="J24" s="26"/>
      <c r="K24" s="2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x14ac:dyDescent="0.3">
      <c r="A25" s="27" t="s">
        <v>76</v>
      </c>
      <c r="B25" s="23"/>
      <c r="C25" s="28"/>
      <c r="D25" s="28"/>
      <c r="E25" s="28"/>
      <c r="F25" s="28"/>
      <c r="H25" s="28"/>
      <c r="I25" s="28"/>
      <c r="J25" s="28"/>
      <c r="K25" s="2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x14ac:dyDescent="0.3">
      <c r="A26" s="24" t="s">
        <v>77</v>
      </c>
      <c r="B26" s="25"/>
      <c r="C26" s="26"/>
      <c r="D26" s="26"/>
      <c r="E26" s="26"/>
      <c r="F26" s="26"/>
      <c r="H26" s="26"/>
      <c r="I26" s="26"/>
      <c r="J26" s="26"/>
      <c r="K26" s="2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x14ac:dyDescent="0.3">
      <c r="A27" s="27" t="s">
        <v>78</v>
      </c>
      <c r="B27" s="23"/>
      <c r="C27" s="28"/>
      <c r="D27" s="28"/>
      <c r="E27" s="28"/>
      <c r="F27" s="28"/>
      <c r="H27" s="28"/>
      <c r="I27" s="28"/>
      <c r="J27" s="28"/>
      <c r="K27" s="2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9" spans="1:36" s="4" customFormat="1" x14ac:dyDescent="0.3">
      <c r="A29" s="5"/>
      <c r="B29" s="5"/>
      <c r="C29" s="5"/>
      <c r="D29" s="5"/>
      <c r="E29" s="5"/>
      <c r="F29" s="5"/>
      <c r="H29" s="5"/>
      <c r="I29" s="5"/>
      <c r="J29" s="5"/>
      <c r="K29" s="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s="4" customFormat="1" x14ac:dyDescent="0.3">
      <c r="A30" s="5"/>
      <c r="B30" s="5"/>
      <c r="C30" s="5"/>
      <c r="D30" s="5"/>
      <c r="E30" s="5"/>
      <c r="F30" s="5"/>
      <c r="H30" s="5"/>
      <c r="I30" s="5"/>
      <c r="J30" s="5"/>
      <c r="K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s="4" customFormat="1" x14ac:dyDescent="0.3">
      <c r="A31" s="5"/>
      <c r="B31" s="5"/>
      <c r="C31" s="5"/>
      <c r="D31" s="5"/>
      <c r="E31" s="5"/>
      <c r="F31" s="5"/>
      <c r="H31" s="5"/>
      <c r="I31" s="5"/>
      <c r="J31" s="5"/>
      <c r="K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4" customFormat="1" x14ac:dyDescent="0.3">
      <c r="A32" s="5"/>
      <c r="B32" s="5"/>
      <c r="C32" s="5"/>
      <c r="D32" s="5"/>
      <c r="E32" s="5"/>
      <c r="F32" s="5"/>
      <c r="H32" s="5"/>
      <c r="I32" s="5"/>
      <c r="J32" s="5"/>
      <c r="K32" s="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4" customFormat="1" x14ac:dyDescent="0.3">
      <c r="A33" s="5"/>
      <c r="B33" s="5"/>
      <c r="C33" s="5"/>
      <c r="D33" s="5"/>
      <c r="E33" s="5"/>
      <c r="F33" s="5"/>
      <c r="H33" s="5"/>
      <c r="I33" s="5"/>
      <c r="J33" s="5"/>
      <c r="K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s="4" customFormat="1" x14ac:dyDescent="0.3">
      <c r="A34" s="5"/>
      <c r="B34" s="5"/>
      <c r="C34" s="5"/>
      <c r="D34" s="5"/>
      <c r="E34" s="5"/>
      <c r="F34" s="5"/>
      <c r="H34" s="5"/>
      <c r="I34" s="5"/>
      <c r="J34" s="5"/>
      <c r="K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4" customFormat="1" x14ac:dyDescent="0.3">
      <c r="A35" s="5"/>
      <c r="B35" s="5"/>
      <c r="C35" s="5"/>
      <c r="D35" s="5"/>
      <c r="E35" s="5"/>
      <c r="F35" s="5"/>
      <c r="H35" s="5"/>
      <c r="I35" s="5"/>
      <c r="J35" s="5"/>
      <c r="K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s="4" customFormat="1" x14ac:dyDescent="0.3">
      <c r="A36" s="5"/>
      <c r="B36" s="5"/>
      <c r="C36" s="5"/>
      <c r="D36" s="5"/>
      <c r="E36" s="5"/>
      <c r="F36" s="5"/>
      <c r="H36" s="5"/>
      <c r="I36" s="5"/>
      <c r="J36" s="5"/>
      <c r="K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s="4" customFormat="1" x14ac:dyDescent="0.3">
      <c r="A37" s="5"/>
      <c r="B37" s="5"/>
      <c r="C37" s="5"/>
      <c r="D37" s="5"/>
      <c r="E37" s="5"/>
      <c r="F37" s="5"/>
      <c r="H37" s="5"/>
      <c r="I37" s="5"/>
      <c r="J37" s="5"/>
      <c r="K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4" customFormat="1" x14ac:dyDescent="0.3">
      <c r="A38" s="5"/>
      <c r="B38" s="5"/>
      <c r="C38" s="5"/>
      <c r="D38" s="5"/>
      <c r="E38" s="5"/>
      <c r="F38" s="5"/>
      <c r="H38" s="5"/>
      <c r="I38" s="5"/>
      <c r="J38" s="5"/>
      <c r="K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4" customFormat="1" x14ac:dyDescent="0.3">
      <c r="A39" s="5"/>
      <c r="B39" s="5"/>
      <c r="C39" s="5"/>
      <c r="D39" s="5"/>
      <c r="E39" s="5"/>
      <c r="F39" s="5"/>
      <c r="H39" s="5"/>
      <c r="I39" s="5"/>
      <c r="J39" s="5"/>
      <c r="K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4" customFormat="1" x14ac:dyDescent="0.3">
      <c r="A40" s="5"/>
      <c r="B40" s="5"/>
      <c r="C40" s="5"/>
      <c r="D40" s="5"/>
      <c r="E40" s="5"/>
      <c r="F40" s="5"/>
      <c r="H40" s="5"/>
      <c r="I40" s="5"/>
      <c r="J40" s="5"/>
      <c r="K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s="4" customFormat="1" x14ac:dyDescent="0.3">
      <c r="A41" s="5"/>
      <c r="B41" s="5"/>
      <c r="C41" s="5"/>
      <c r="D41" s="5"/>
      <c r="E41" s="5"/>
      <c r="F41" s="5"/>
      <c r="H41" s="5"/>
      <c r="I41" s="5"/>
      <c r="J41" s="5"/>
      <c r="K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s="4" customFormat="1" x14ac:dyDescent="0.3">
      <c r="A42" s="5"/>
      <c r="B42" s="5"/>
      <c r="C42" s="5"/>
      <c r="D42" s="5"/>
      <c r="E42" s="5"/>
      <c r="F42" s="5"/>
      <c r="H42" s="5"/>
      <c r="I42" s="5"/>
      <c r="J42" s="5"/>
      <c r="K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s="4" customFormat="1" x14ac:dyDescent="0.3">
      <c r="A43" s="5"/>
      <c r="B43" s="5"/>
      <c r="C43" s="5"/>
      <c r="D43" s="5"/>
      <c r="E43" s="5"/>
      <c r="F43" s="5"/>
      <c r="H43" s="5"/>
      <c r="I43" s="5"/>
      <c r="J43" s="5"/>
      <c r="K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s="4" customFormat="1" x14ac:dyDescent="0.3">
      <c r="A44" s="5"/>
      <c r="B44" s="5"/>
      <c r="C44" s="5"/>
      <c r="D44" s="5"/>
      <c r="E44" s="5"/>
      <c r="F44" s="5"/>
      <c r="H44" s="5"/>
      <c r="I44" s="5"/>
      <c r="J44" s="5"/>
      <c r="K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s="4" customFormat="1" x14ac:dyDescent="0.3">
      <c r="A45" s="5"/>
      <c r="B45" s="5"/>
      <c r="C45" s="5"/>
      <c r="D45" s="5"/>
      <c r="E45" s="5"/>
      <c r="F45" s="5"/>
      <c r="H45" s="5"/>
      <c r="I45" s="5"/>
      <c r="J45" s="5"/>
      <c r="K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s="4" customFormat="1" x14ac:dyDescent="0.3">
      <c r="A46" s="5"/>
      <c r="B46" s="5"/>
      <c r="C46" s="5"/>
      <c r="D46" s="5"/>
      <c r="E46" s="5"/>
      <c r="F46" s="5"/>
      <c r="H46" s="5"/>
      <c r="I46" s="5"/>
      <c r="J46" s="5"/>
      <c r="K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s="4" customFormat="1" x14ac:dyDescent="0.3">
      <c r="A47" s="5"/>
      <c r="B47" s="5"/>
      <c r="C47" s="5"/>
      <c r="D47" s="5"/>
      <c r="E47" s="5"/>
      <c r="F47" s="5"/>
      <c r="H47" s="5"/>
      <c r="I47" s="5"/>
      <c r="J47" s="5"/>
      <c r="K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s="4" customFormat="1" x14ac:dyDescent="0.3">
      <c r="A48" s="5"/>
      <c r="B48" s="5"/>
      <c r="C48" s="5"/>
      <c r="D48" s="5"/>
      <c r="E48" s="5"/>
      <c r="F48" s="5"/>
      <c r="H48" s="5"/>
      <c r="I48" s="5"/>
      <c r="J48" s="5"/>
      <c r="K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s="4" customFormat="1" x14ac:dyDescent="0.3">
      <c r="A49" s="5"/>
      <c r="B49" s="5"/>
      <c r="C49" s="5"/>
      <c r="D49" s="5"/>
      <c r="E49" s="5"/>
      <c r="F49" s="5"/>
      <c r="H49" s="5"/>
      <c r="I49" s="5"/>
      <c r="J49" s="5"/>
      <c r="K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s="4" customFormat="1" x14ac:dyDescent="0.3">
      <c r="A50" s="5"/>
      <c r="B50" s="5"/>
      <c r="C50" s="5"/>
      <c r="D50" s="5"/>
      <c r="E50" s="5"/>
      <c r="F50" s="5"/>
      <c r="H50" s="5"/>
      <c r="I50" s="5"/>
      <c r="J50" s="5"/>
      <c r="K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s="4" customFormat="1" x14ac:dyDescent="0.3">
      <c r="A51" s="5"/>
      <c r="B51" s="5"/>
      <c r="C51" s="5"/>
      <c r="D51" s="5"/>
      <c r="E51" s="5"/>
      <c r="F51" s="5"/>
      <c r="H51" s="5"/>
      <c r="I51" s="5"/>
      <c r="J51" s="5"/>
      <c r="K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4" customFormat="1" x14ac:dyDescent="0.3">
      <c r="A52" s="5"/>
      <c r="B52" s="5"/>
      <c r="C52" s="5"/>
      <c r="D52" s="5"/>
      <c r="E52" s="5"/>
      <c r="F52" s="5"/>
      <c r="H52" s="5"/>
      <c r="I52" s="5"/>
      <c r="J52" s="5"/>
      <c r="K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s="4" customFormat="1" x14ac:dyDescent="0.3">
      <c r="A53" s="5"/>
      <c r="B53" s="5"/>
      <c r="C53" s="5"/>
      <c r="D53" s="5"/>
      <c r="E53" s="5"/>
      <c r="F53" s="5"/>
      <c r="H53" s="5"/>
      <c r="I53" s="5"/>
      <c r="J53" s="5"/>
      <c r="K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s="4" customFormat="1" x14ac:dyDescent="0.3">
      <c r="A54" s="5"/>
      <c r="B54" s="5"/>
      <c r="C54" s="5"/>
      <c r="D54" s="5"/>
      <c r="E54" s="5"/>
      <c r="F54" s="5"/>
      <c r="H54" s="5"/>
      <c r="I54" s="5"/>
      <c r="J54" s="5"/>
      <c r="K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s="4" customFormat="1" x14ac:dyDescent="0.3">
      <c r="A55" s="5"/>
      <c r="B55" s="5"/>
      <c r="C55" s="5"/>
      <c r="D55" s="5"/>
      <c r="E55" s="5"/>
      <c r="F55" s="5"/>
      <c r="H55" s="5"/>
      <c r="I55" s="5"/>
      <c r="J55" s="5"/>
      <c r="K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4" customFormat="1" x14ac:dyDescent="0.3">
      <c r="A56" s="5"/>
      <c r="B56" s="5"/>
      <c r="C56" s="5"/>
      <c r="D56" s="5"/>
      <c r="E56" s="5"/>
      <c r="F56" s="5"/>
      <c r="H56" s="5"/>
      <c r="I56" s="5"/>
      <c r="J56" s="5"/>
      <c r="K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s="4" customFormat="1" x14ac:dyDescent="0.3">
      <c r="A57" s="5"/>
      <c r="B57" s="5"/>
      <c r="C57" s="5"/>
      <c r="D57" s="5"/>
      <c r="E57" s="5"/>
      <c r="F57" s="5"/>
      <c r="H57" s="5"/>
      <c r="I57" s="5"/>
      <c r="J57" s="5"/>
      <c r="K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</sheetData>
  <sheetProtection sheet="1" formatCells="0" formatRows="0" selectLockedCells="1" autoFilter="0"/>
  <mergeCells count="9">
    <mergeCell ref="A4:B4"/>
    <mergeCell ref="A5:B5"/>
    <mergeCell ref="C2:F2"/>
    <mergeCell ref="H3:K3"/>
    <mergeCell ref="A1:B1"/>
    <mergeCell ref="C1:F1"/>
    <mergeCell ref="A2:B2"/>
    <mergeCell ref="A3:B3"/>
    <mergeCell ref="C3:F3"/>
  </mergeCells>
  <phoneticPr fontId="0" type="noConversion"/>
  <conditionalFormatting sqref="C5:F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Total</vt:lpstr>
      <vt:lpstr>Inntekter</vt:lpstr>
      <vt:lpstr>Utgifter</vt:lpstr>
      <vt:lpstr>Investeringer</vt:lpstr>
      <vt:lpstr>Inntekter!Utskriftsområde</vt:lpstr>
      <vt:lpstr>Investeringer!Utskriftsområde</vt:lpstr>
      <vt:lpstr>Total!Utskriftsområde</vt:lpstr>
      <vt:lpstr>Utgifter!Utskriftsområde</vt:lpstr>
    </vt:vector>
  </TitlesOfParts>
  <Company>Stein Aas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David.Sande@elverum.kommune.no</dc:creator>
  <cp:lastModifiedBy>Ingrid Lium</cp:lastModifiedBy>
  <cp:lastPrinted>2022-11-04T13:38:32Z</cp:lastPrinted>
  <dcterms:created xsi:type="dcterms:W3CDTF">2007-11-08T21:44:41Z</dcterms:created>
  <dcterms:modified xsi:type="dcterms:W3CDTF">2023-12-04T08:52:38Z</dcterms:modified>
</cp:coreProperties>
</file>